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workbookPassword="86BE" lockStructure="1"/>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Controle Documentaire" sheetId="1" state="visible" r:id="rId1"/>
    <sheet xmlns:r="http://schemas.openxmlformats.org/officeDocument/2006/relationships" name="Guide Utilisation" sheetId="2" state="visible" r:id="rId2"/>
    <sheet xmlns:r="http://schemas.openxmlformats.org/officeDocument/2006/relationships" name="Saisie Incidents" sheetId="3" state="visible" r:id="rId3"/>
    <sheet xmlns:r="http://schemas.openxmlformats.org/officeDocument/2006/relationships" name="Formulaire" sheetId="4" state="visible" r:id="rId4"/>
    <sheet xmlns:r="http://schemas.openxmlformats.org/officeDocument/2006/relationships" name="Dashboard" sheetId="5" state="visible" r:id="rId5"/>
    <sheet xmlns:r="http://schemas.openxmlformats.org/officeDocument/2006/relationships" name="Listes" sheetId="6" state="hidden" r:id="rId6"/>
  </sheets>
  <definedNames>
    <definedName name="CatDanger" hidden="0" function="0" vbProcedure="0">Listes!$B$2:$B$14</definedName>
    <definedName name="Declaration" hidden="0" function="0" vbProcedure="0">Listes!$I$2:$I$3</definedName>
    <definedName name="EPI_Liste" hidden="0" function="0" vbProcedure="0">Listes!$F$2:$F$4</definedName>
    <definedName name="FacteurContributif" hidden="0" function="0" vbProcedure="0">Listes!$D$2:$D$15</definedName>
    <definedName name="Gravite" hidden="0" function="0" vbProcedure="0">Listes!$C$2:$C$6</definedName>
    <definedName name="OuiNon" hidden="0" function="0" vbProcedure="0">Listes!$G$2:$G$3</definedName>
    <definedName name="StatutAction" hidden="0" function="0" vbProcedure="0">Listes!$H$2:$H$6</definedName>
    <definedName name="TypeIncident" hidden="0" function="0" vbProcedure="0">Listes!$A$2:$A$11</definedName>
    <definedName name="TypeMesure" hidden="0" function="0" vbProcedure="0">Listes!$E$2:$E$6</definedName>
    <definedName name="_xlnm.Print_Area" localSheetId="0">'Controle Documentaire'!$A$1:$H$50</definedName>
    <definedName name="_xlnm.Print_Area" localSheetId="1">'Guide Utilisation'!$A$1:$D$79</definedName>
    <definedName name="_xlnm._FilterDatabase" localSheetId="2" hidden="1">'Saisie Incidents'!$A$4:$Z$204</definedName>
    <definedName name="_xlnm.Print_Area" localSheetId="3">'Formulaire'!$A$1:$H$66</definedName>
  </definedNames>
  <calcPr calcId="124519" fullCalcOnLoad="1" refMode="A1" iterate="0" iterateCount="100" iterateDelta="0.0001"/>
</workbook>
</file>

<file path=xl/styles.xml><?xml version="1.0" encoding="utf-8"?>
<styleSheet xmlns="http://schemas.openxmlformats.org/spreadsheetml/2006/main">
  <numFmts count="2">
    <numFmt numFmtId="164" formatCode="m/d/yyyy"/>
    <numFmt numFmtId="165" formatCode="0.0"/>
  </numFmts>
  <fonts count="50">
    <font>
      <name val="Calibri"/>
      <charset val="1"/>
      <family val="2"/>
      <color theme="1"/>
      <sz val="11"/>
    </font>
    <font>
      <name val="Arial"/>
      <family val="0"/>
      <sz val="10"/>
    </font>
    <font>
      <name val="Arial"/>
      <family val="0"/>
      <sz val="10"/>
    </font>
    <font>
      <name val="Arial"/>
      <family val="0"/>
      <sz val="10"/>
    </font>
    <font>
      <name val="Arial"/>
      <charset val="1"/>
      <family val="0"/>
      <b val="1"/>
      <color rgb="FFFFFFFF"/>
      <sz val="16"/>
    </font>
    <font>
      <name val="Arial"/>
      <charset val="1"/>
      <family val="0"/>
      <color rgb="FF8A9AB5"/>
      <sz val="9"/>
    </font>
    <font>
      <name val="Arial"/>
      <charset val="1"/>
      <family val="0"/>
      <b val="1"/>
      <color rgb="FFFFFFFF"/>
      <sz val="11"/>
    </font>
    <font>
      <name val="Arial"/>
      <charset val="1"/>
      <family val="0"/>
      <b val="1"/>
      <color rgb="FF1B3A5C"/>
      <sz val="10"/>
    </font>
    <font>
      <name val="Arial"/>
      <charset val="1"/>
      <family val="0"/>
      <color rgb="FF333333"/>
      <sz val="10"/>
    </font>
    <font>
      <name val="Arial"/>
      <charset val="1"/>
      <family val="0"/>
      <b val="1"/>
      <color rgb="FFFFFFFF"/>
      <sz val="9"/>
    </font>
    <font>
      <name val="Arial"/>
      <charset val="1"/>
      <family val="0"/>
      <color rgb="FF555555"/>
      <sz val="9"/>
    </font>
    <font>
      <name val="Arial"/>
      <charset val="1"/>
      <family val="0"/>
      <i val="1"/>
      <color rgb="FF888888"/>
      <sz val="7.5"/>
    </font>
    <font>
      <name val="Arial"/>
      <charset val="1"/>
      <family val="0"/>
      <b val="1"/>
      <color rgb="FFFFFFFF"/>
      <sz val="15"/>
    </font>
    <font>
      <name val="Arial"/>
      <charset val="1"/>
      <family val="0"/>
      <b val="1"/>
      <color rgb="FFFFFFFF"/>
      <sz val="9.5"/>
    </font>
    <font>
      <name val="Arial"/>
      <charset val="1"/>
      <family val="0"/>
      <color rgb="FF333333"/>
      <sz val="9"/>
    </font>
    <font>
      <name val="Arial"/>
      <charset val="1"/>
      <family val="0"/>
      <b val="1"/>
      <color rgb="FFFFFFFF"/>
      <sz val="18"/>
    </font>
    <font>
      <name val="Arial"/>
      <charset val="1"/>
      <family val="0"/>
      <b val="1"/>
      <color rgb="FF1B3A5C"/>
      <sz val="14"/>
    </font>
    <font>
      <name val="Arial"/>
      <charset val="1"/>
      <family val="0"/>
      <b val="1"/>
      <color rgb="FFFFFFFF"/>
      <sz val="10"/>
    </font>
    <font>
      <name val="Arial"/>
      <charset val="1"/>
      <family val="0"/>
      <b val="1"/>
      <color rgb="FF1B3A5C"/>
      <sz val="12"/>
    </font>
    <font>
      <name val="Arial"/>
      <charset val="1"/>
      <family val="0"/>
      <color rgb="FF1B5E20"/>
      <sz val="10"/>
    </font>
    <font>
      <name val="Arial"/>
      <charset val="1"/>
      <family val="0"/>
      <b val="1"/>
      <color rgb="FF1B5E20"/>
      <sz val="14"/>
    </font>
    <font>
      <name val="Arial"/>
      <charset val="1"/>
      <family val="0"/>
      <b val="1"/>
      <color rgb="FF1B5E20"/>
      <sz val="12"/>
    </font>
    <font>
      <name val="Arial"/>
      <charset val="1"/>
      <family val="0"/>
      <i val="1"/>
      <color rgb="FF888888"/>
      <sz val="8"/>
    </font>
    <font>
      <name val="Arial"/>
      <charset val="1"/>
      <family val="0"/>
      <color rgb="FFAAAAAA"/>
      <sz val="7.5"/>
    </font>
    <font>
      <name val="Arial"/>
      <charset val="1"/>
      <family val="0"/>
      <color rgb="FF8A9AB5"/>
      <sz val="8.5"/>
    </font>
    <font>
      <name val="Arial"/>
      <charset val="1"/>
      <family val="0"/>
      <b val="1"/>
      <color rgb="FF666666"/>
      <sz val="8.5"/>
    </font>
    <font>
      <name val="Arial"/>
      <charset val="1"/>
      <family val="0"/>
      <b val="1"/>
      <color rgb="FF1B3A5C"/>
      <sz val="22"/>
    </font>
    <font>
      <name val="Arial"/>
      <charset val="1"/>
      <family val="0"/>
      <color rgb="FF333333"/>
      <sz val="8"/>
    </font>
    <font>
      <name val="Arial"/>
      <charset val="1"/>
      <family val="0"/>
      <b val="1"/>
      <color rgb="FFFFFFFF"/>
      <sz val="12"/>
    </font>
    <font>
      <name val="Arial"/>
      <charset val="1"/>
      <family val="0"/>
      <b val="1"/>
      <color rgb="FF333333"/>
      <sz val="10"/>
    </font>
    <font>
      <name val="Arial"/>
      <charset val="1"/>
      <family val="0"/>
      <b val="1"/>
      <color rgb="FF1A8A7D"/>
      <sz val="10"/>
    </font>
    <font>
      <name val="Calibri"/>
      <charset val="1"/>
      <family val="2"/>
      <color theme="0"/>
      <sz val="11"/>
    </font>
    <font>
      <name val="Calibri"/>
      <b val="1"/>
      <color rgb="000B1F3A"/>
      <sz val="15"/>
    </font>
    <font>
      <name val="Calibri"/>
      <color rgb="006B7280"/>
      <sz val="9"/>
    </font>
    <font>
      <name val="Calibri"/>
      <b val="1"/>
      <color rgb="00FFFFFF"/>
      <sz val="11"/>
    </font>
    <font>
      <name val="Calibri"/>
      <b val="1"/>
      <color rgb="00FFFFFF"/>
      <sz val="10"/>
    </font>
    <font>
      <name val="Calibri"/>
      <b val="1"/>
      <color rgb="000B1F3A"/>
      <sz val="10"/>
    </font>
    <font>
      <name val="Calibri"/>
      <color rgb="0014181F"/>
      <sz val="10"/>
    </font>
    <font>
      <name val="Calibri"/>
      <color rgb="0014181F"/>
      <sz val="9.5"/>
    </font>
    <font>
      <name val="Calibri"/>
      <i val="1"/>
      <color rgb="006B7280"/>
      <sz val="9"/>
    </font>
    <font>
      <name val="Calibri"/>
      <b val="1"/>
      <color rgb="00FFFFFF"/>
      <sz val="9"/>
    </font>
    <font>
      <name val="Calibri"/>
      <i val="1"/>
      <color rgb="006B7280"/>
      <sz val="8"/>
    </font>
    <font>
      <name val="Calibri"/>
      <i val="1"/>
      <color rgb="00FFFFFF"/>
      <sz val="8"/>
    </font>
    <font>
      <name val="Calibri"/>
      <color rgb="0014181F"/>
      <sz val="9"/>
    </font>
    <font>
      <name val="Calibri"/>
      <b val="1"/>
      <color rgb="000B1F3A"/>
      <sz val="11"/>
    </font>
    <font>
      <name val="Calibri"/>
      <b val="1"/>
      <color rgb="002F6F5E"/>
      <sz val="11"/>
    </font>
    <font>
      <name val="Calibri"/>
      <b val="1"/>
      <color rgb="000B1F3A"/>
      <sz val="9.5"/>
    </font>
    <font>
      <name val="Calibri"/>
      <b val="1"/>
      <color rgb="002F6F5E"/>
      <sz val="20"/>
    </font>
    <font>
      <name val="Calibri"/>
      <color rgb="006B7280"/>
      <sz val="9.5"/>
    </font>
    <font>
      <name val="Calibri"/>
      <b val="1"/>
      <color rgb="002F6F5E"/>
      <sz val="9"/>
    </font>
  </fonts>
  <fills count="30">
    <fill>
      <patternFill/>
    </fill>
    <fill>
      <patternFill patternType="gray125"/>
    </fill>
    <fill>
      <patternFill patternType="solid">
        <fgColor rgb="FFF5F7FA"/>
        <bgColor rgb="FFF5F5F5"/>
      </patternFill>
    </fill>
    <fill>
      <patternFill patternType="solid">
        <fgColor rgb="FF1B3A5C"/>
        <bgColor rgb="FF1F497D"/>
      </patternFill>
    </fill>
    <fill>
      <patternFill patternType="solid">
        <fgColor rgb="FF2F5496"/>
        <bgColor rgb="FF1F497D"/>
      </patternFill>
    </fill>
    <fill>
      <patternFill patternType="solid">
        <fgColor rgb="FFE8EDF3"/>
        <bgColor rgb="FFEAEEF3"/>
      </patternFill>
    </fill>
    <fill>
      <patternFill patternType="solid">
        <fgColor rgb="FFFFFFFF"/>
        <bgColor rgb="FFF5F7FA"/>
      </patternFill>
    </fill>
    <fill>
      <patternFill patternType="solid">
        <fgColor rgb="FF1A8A7D"/>
        <bgColor rgb="FF008080"/>
      </patternFill>
    </fill>
    <fill>
      <patternFill patternType="solid">
        <fgColor rgb="FFF0F7F6"/>
        <bgColor rgb="FFF5F7FA"/>
      </patternFill>
    </fill>
    <fill>
      <patternFill patternType="solid">
        <fgColor rgb="FFFFF8E1"/>
        <bgColor rgb="FFF1F8E9"/>
      </patternFill>
    </fill>
    <fill>
      <patternFill patternType="solid">
        <fgColor rgb="FFEAEEF3"/>
        <bgColor rgb="FFE8EDF3"/>
      </patternFill>
    </fill>
    <fill>
      <patternFill patternType="solid">
        <fgColor rgb="FF2E7D32"/>
        <bgColor rgb="FF1B5E20"/>
      </patternFill>
    </fill>
    <fill>
      <patternFill patternType="solid">
        <fgColor rgb="FFF5F5F5"/>
        <bgColor rgb="FFF5F7FA"/>
      </patternFill>
    </fill>
    <fill>
      <patternFill patternType="solid">
        <fgColor rgb="FFE8F5E9"/>
        <bgColor rgb="FFF1F8E9"/>
      </patternFill>
    </fill>
    <fill>
      <patternFill patternType="solid">
        <fgColor rgb="FFF1F8E9"/>
        <bgColor rgb="FFF0F7F6"/>
      </patternFill>
    </fill>
    <fill>
      <patternFill patternType="solid">
        <fgColor rgb="FF8B0000"/>
        <bgColor rgb="FF800000"/>
      </patternFill>
    </fill>
    <fill>
      <patternFill patternType="solid">
        <fgColor rgb="FFE2EFDA"/>
        <bgColor rgb="FFD9EAD3"/>
      </patternFill>
    </fill>
    <fill>
      <patternFill patternType="solid">
        <fgColor rgb="FFC6EFCE"/>
        <bgColor rgb="FFD9EAD3"/>
      </patternFill>
    </fill>
    <fill>
      <patternFill patternType="solid">
        <fgColor rgb="FFD9EAD3"/>
        <bgColor rgb="FFE2EFDA"/>
      </patternFill>
    </fill>
    <fill>
      <patternFill patternType="solid">
        <fgColor rgb="FFFFEB9C"/>
        <bgColor rgb="FFFFF8E1"/>
      </patternFill>
    </fill>
    <fill>
      <patternFill patternType="solid">
        <fgColor rgb="FFF4C7A3"/>
        <bgColor rgb="FFFFC7CE"/>
      </patternFill>
    </fill>
    <fill>
      <patternFill patternType="solid">
        <fgColor rgb="FFFFC7CE"/>
        <bgColor rgb="FFF4C7A3"/>
      </patternFill>
    </fill>
    <fill>
      <patternFill patternType="solid">
        <fgColor rgb="FFE0E0E0"/>
        <bgColor rgb="FFD9EAD3"/>
      </patternFill>
    </fill>
    <fill>
      <patternFill patternType="solid">
        <fgColor rgb="FFBDE0FE"/>
        <bgColor rgb="FFC6EFCE"/>
      </patternFill>
    </fill>
    <fill>
      <patternFill patternType="solid">
        <fgColor theme="3"/>
        <bgColor rgb="FF2F5496"/>
      </patternFill>
    </fill>
    <fill>
      <patternFill patternType="solid">
        <fgColor rgb="00FFFFFF"/>
      </patternFill>
    </fill>
    <fill>
      <patternFill patternType="solid">
        <fgColor rgb="002F6F5E"/>
      </patternFill>
    </fill>
    <fill>
      <patternFill patternType="solid">
        <fgColor rgb="000B1F3A"/>
      </patternFill>
    </fill>
    <fill>
      <patternFill patternType="solid">
        <fgColor rgb="00F6F4EF"/>
      </patternFill>
    </fill>
    <fill>
      <patternFill patternType="solid">
        <fgColor rgb="00D8E5E0"/>
      </patternFill>
    </fill>
  </fills>
  <borders count="32">
    <border>
      <left/>
      <right/>
      <top/>
      <bottom/>
      <diagonal/>
    </border>
    <border>
      <left style="thin">
        <color rgb="FFB4C6D9"/>
      </left>
      <right style="thin">
        <color rgb="FFB4C6D9"/>
      </right>
      <top style="thin">
        <color rgb="FFB4C6D9"/>
      </top>
      <bottom style="thin">
        <color rgb="FFB4C6D9"/>
      </bottom>
      <diagonal/>
    </border>
    <border>
      <left style="thin"/>
      <right style="thin"/>
      <top style="thin"/>
      <bottom style="thin"/>
      <diagonal/>
    </border>
    <border>
      <left/>
      <right/>
      <top style="thin">
        <color rgb="FFB4C6D9"/>
      </top>
      <bottom/>
      <diagonal/>
    </border>
    <border>
      <left/>
      <right style="thin">
        <color rgb="FFB4C6D9"/>
      </right>
      <top style="thin">
        <color rgb="FFB4C6D9"/>
      </top>
      <bottom/>
      <diagonal/>
    </border>
    <border>
      <left/>
      <right/>
      <top style="thin">
        <color rgb="FFB4C6D9"/>
      </top>
      <bottom style="thin">
        <color rgb="FFB4C6D9"/>
      </bottom>
      <diagonal/>
    </border>
    <border>
      <left/>
      <right style="thin">
        <color rgb="FFB4C6D9"/>
      </right>
      <top style="thin">
        <color rgb="FFB4C6D9"/>
      </top>
      <bottom style="thin">
        <color rgb="FFB4C6D9"/>
      </bottom>
      <diagonal/>
    </border>
    <border>
      <left style="thin">
        <color rgb="FFB4C6D9"/>
      </left>
      <right/>
      <top/>
      <bottom/>
      <diagonal/>
    </border>
    <border>
      <left style="thin">
        <color rgb="FFB4C6D9"/>
      </left>
      <right style="thin">
        <color rgb="FFB4C6D9"/>
      </right>
      <top/>
      <bottom/>
      <diagonal/>
    </border>
    <border>
      <left style="thin">
        <color rgb="FFB4C6D9"/>
      </left>
      <right style="thin">
        <color rgb="FFB4C6D9"/>
      </right>
      <top/>
      <bottom style="thin">
        <color rgb="FFB4C6D9"/>
      </bottom>
      <diagonal/>
    </border>
    <border>
      <left/>
      <right style="thin">
        <color rgb="FFB4C6D9"/>
      </right>
      <top/>
      <bottom/>
      <diagonal/>
    </border>
    <border>
      <left style="thin">
        <color rgb="FFB4C6D9"/>
      </left>
      <right/>
      <top/>
      <bottom style="thin">
        <color rgb="FFB4C6D9"/>
      </bottom>
      <diagonal/>
    </border>
    <border>
      <left/>
      <right/>
      <top/>
      <bottom style="thin">
        <color rgb="FFB4C6D9"/>
      </bottom>
      <diagonal/>
    </border>
    <border>
      <left/>
      <right style="thin">
        <color rgb="FFB4C6D9"/>
      </right>
      <top/>
      <bottom style="thin">
        <color rgb="FFB4C6D9"/>
      </bottom>
      <diagonal/>
    </border>
    <border>
      <bottom style="medium">
        <color rgb="002F6F5E"/>
      </bottom>
    </border>
    <border/>
    <border>
      <left style="thin">
        <color rgb="00E7E3DB"/>
      </left>
      <right style="thin">
        <color rgb="00E7E3DB"/>
      </right>
      <top style="thin">
        <color rgb="00E7E3DB"/>
      </top>
      <bottom style="thin">
        <color rgb="00E7E3DB"/>
      </bottom>
    </border>
    <border>
      <left style="thin">
        <color rgb="000B1F3A"/>
      </left>
      <right style="thin">
        <color rgb="000B1F3A"/>
      </right>
    </border>
    <border>
      <left/>
      <right/>
      <top style="thin">
        <color rgb="00E7E3DB"/>
      </top>
      <bottom/>
      <diagonal/>
    </border>
    <border>
      <left/>
      <right style="thin">
        <color rgb="00E7E3DB"/>
      </right>
      <top style="thin">
        <color rgb="00E7E3DB"/>
      </top>
      <bottom/>
      <diagonal/>
    </border>
    <border>
      <left/>
      <right style="thin">
        <color rgb="00E7E3DB"/>
      </right>
      <top style="thin">
        <color rgb="00E7E3DB"/>
      </top>
      <bottom style="thin">
        <color rgb="00E7E3DB"/>
      </bottom>
      <diagonal/>
    </border>
    <border>
      <left/>
      <right/>
      <top/>
      <bottom style="medium">
        <color rgb="002F6F5E"/>
      </bottom>
      <diagonal/>
    </border>
    <border>
      <left/>
      <right/>
      <top style="thin">
        <color rgb="00E7E3DB"/>
      </top>
      <bottom style="thin">
        <color rgb="00E7E3DB"/>
      </bottom>
      <diagonal/>
    </border>
    <border>
      <left style="thin">
        <color rgb="00E7E3DB"/>
      </left>
      <right/>
      <top/>
      <bottom/>
      <diagonal/>
    </border>
    <border>
      <left/>
      <right style="thin">
        <color rgb="00E7E3DB"/>
      </right>
      <top/>
      <bottom/>
      <diagonal/>
    </border>
    <border>
      <left style="thin">
        <color rgb="00E7E3DB"/>
      </left>
      <right/>
      <top/>
      <bottom style="thin">
        <color rgb="00E7E3DB"/>
      </bottom>
      <diagonal/>
    </border>
    <border>
      <left/>
      <right/>
      <top/>
      <bottom style="thin">
        <color rgb="00E7E3DB"/>
      </bottom>
      <diagonal/>
    </border>
    <border>
      <left/>
      <right style="thin">
        <color rgb="00E7E3DB"/>
      </right>
      <top/>
      <bottom style="thin">
        <color rgb="00E7E3DB"/>
      </bottom>
      <diagonal/>
    </border>
    <border>
      <left style="thin">
        <color rgb="00E7E3DB"/>
      </left>
      <right style="thin">
        <color rgb="00E7E3DB"/>
      </right>
      <top/>
      <bottom/>
      <diagonal/>
    </border>
    <border>
      <left style="thin">
        <color rgb="00E7E3DB"/>
      </left>
      <right style="thin">
        <color rgb="00E7E3DB"/>
      </right>
      <top/>
      <bottom style="thin">
        <color rgb="00E7E3DB"/>
      </bottom>
      <diagonal/>
    </border>
    <border>
      <right style="thin">
        <color rgb="FFB4C6D9"/>
      </right>
      <bottom style="thin">
        <color rgb="FFB4C6D9"/>
      </bottom>
    </border>
    <border>
      <right/>
      <bottom style="medium">
        <color rgb="002F6F5E"/>
      </bottom>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93">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4" fillId="3" borderId="1" applyAlignment="1" pivotButton="0" quotePrefix="0" xfId="0">
      <alignment horizontal="left" vertical="center" wrapText="1"/>
    </xf>
    <xf numFmtId="0" fontId="5" fillId="3" borderId="1" applyAlignment="1" pivotButton="0" quotePrefix="0" xfId="0">
      <alignment horizontal="left" vertical="center" wrapText="1"/>
    </xf>
    <xf numFmtId="0" fontId="6" fillId="4" borderId="1" applyAlignment="1" pivotButton="0" quotePrefix="0" xfId="0">
      <alignment horizontal="left" vertical="center" wrapText="1"/>
    </xf>
    <xf numFmtId="0" fontId="7" fillId="5" borderId="1" applyAlignment="1" pivotButton="0" quotePrefix="0" xfId="0">
      <alignment horizontal="left" vertical="center" wrapText="1"/>
    </xf>
    <xf numFmtId="0" fontId="8" fillId="6" borderId="1" applyAlignment="1" pivotButton="0" quotePrefix="0" xfId="0">
      <alignment horizontal="left" vertical="center" wrapText="1"/>
    </xf>
    <xf numFmtId="0" fontId="9" fillId="7" borderId="1" applyAlignment="1" pivotButton="0" quotePrefix="0" xfId="0">
      <alignment horizontal="center" vertical="center" wrapText="1"/>
    </xf>
    <xf numFmtId="0" fontId="7" fillId="8" borderId="1" applyAlignment="1" pivotButton="0" quotePrefix="0" xfId="0">
      <alignment horizontal="left" vertical="center" wrapText="1"/>
    </xf>
    <xf numFmtId="0" fontId="8" fillId="9" borderId="1" applyAlignment="1" applyProtection="1" pivotButton="0" quotePrefix="0" xfId="0">
      <alignment horizontal="left" vertical="center" wrapText="1"/>
      <protection locked="0" hidden="0"/>
    </xf>
    <xf numFmtId="0" fontId="7" fillId="6" borderId="1" applyAlignment="1" pivotButton="0" quotePrefix="0" xfId="0">
      <alignment horizontal="left" vertical="center" wrapText="1"/>
    </xf>
    <xf numFmtId="49" fontId="8" fillId="6" borderId="1" applyAlignment="1" pivotButton="0" quotePrefix="0" xfId="0">
      <alignment horizontal="left" vertical="center" wrapText="1"/>
    </xf>
    <xf numFmtId="0" fontId="8" fillId="6" borderId="1" applyAlignment="1" pivotButton="0" quotePrefix="0" xfId="0">
      <alignment horizontal="center" vertical="center" wrapText="1"/>
    </xf>
    <xf numFmtId="0" fontId="8" fillId="6" borderId="1" applyAlignment="1" applyProtection="1" pivotButton="0" quotePrefix="0" xfId="0">
      <alignment horizontal="center" vertical="center" wrapText="1"/>
      <protection locked="0" hidden="0"/>
    </xf>
    <xf numFmtId="0" fontId="10" fillId="6" borderId="1" applyAlignment="1" pivotButton="0" quotePrefix="0" xfId="0">
      <alignment horizontal="left" vertical="top" wrapText="1"/>
    </xf>
    <xf numFmtId="0" fontId="8" fillId="8" borderId="1" applyAlignment="1" pivotButton="0" quotePrefix="0" xfId="0">
      <alignment horizontal="center" vertical="center" wrapText="1"/>
    </xf>
    <xf numFmtId="0" fontId="8" fillId="8" borderId="1" applyAlignment="1" applyProtection="1" pivotButton="0" quotePrefix="0" xfId="0">
      <alignment horizontal="center" vertical="center" wrapText="1"/>
      <protection locked="0" hidden="0"/>
    </xf>
    <xf numFmtId="0" fontId="10" fillId="8" borderId="1" applyAlignment="1" pivotButton="0" quotePrefix="0" xfId="0">
      <alignment horizontal="left" vertical="top" wrapText="1"/>
    </xf>
    <xf numFmtId="49" fontId="8" fillId="9" borderId="1" applyAlignment="1" applyProtection="1" pivotButton="0" quotePrefix="0" xfId="0">
      <alignment horizontal="center" vertical="center" wrapText="1"/>
      <protection locked="0" hidden="0"/>
    </xf>
    <xf numFmtId="0" fontId="8" fillId="9" borderId="1" applyAlignment="1" applyProtection="1" pivotButton="0" quotePrefix="0" xfId="0">
      <alignment horizontal="center" vertical="center" wrapText="1"/>
      <protection locked="0" hidden="0"/>
    </xf>
    <xf numFmtId="0" fontId="8" fillId="8" borderId="1" applyAlignment="1" pivotButton="0" quotePrefix="0" xfId="0">
      <alignment horizontal="left" vertical="center" wrapText="1"/>
    </xf>
    <xf numFmtId="0" fontId="10" fillId="8" borderId="1" applyAlignment="1" pivotButton="0" quotePrefix="0" xfId="0">
      <alignment horizontal="left" vertical="center" wrapText="1"/>
    </xf>
    <xf numFmtId="0" fontId="10" fillId="6" borderId="1" applyAlignment="1" pivotButton="0" quotePrefix="0" xfId="0">
      <alignment horizontal="left" vertical="center" wrapText="1"/>
    </xf>
    <xf numFmtId="0" fontId="11" fillId="10" borderId="1" applyAlignment="1" pivotButton="0" quotePrefix="0" xfId="0">
      <alignment horizontal="center" vertical="center" wrapText="1"/>
    </xf>
    <xf numFmtId="0" fontId="12" fillId="3" borderId="1" applyAlignment="1" pivotButton="0" quotePrefix="0" xfId="0">
      <alignment horizontal="left" vertical="center" wrapText="1"/>
    </xf>
    <xf numFmtId="0" fontId="13" fillId="7" borderId="1" applyAlignment="1" pivotButton="0" quotePrefix="0" xfId="0">
      <alignment horizontal="left" vertical="center" wrapText="1"/>
    </xf>
    <xf numFmtId="0" fontId="9" fillId="3" borderId="1" applyAlignment="1" pivotButton="0" quotePrefix="0" xfId="0">
      <alignment horizontal="center" vertical="center" wrapText="1"/>
    </xf>
    <xf numFmtId="0" fontId="9" fillId="11" borderId="1" applyAlignment="1" pivotButton="0" quotePrefix="0" xfId="0">
      <alignment horizontal="center" vertical="center" wrapText="1"/>
    </xf>
    <xf numFmtId="0" fontId="11" fillId="12" borderId="1" applyAlignment="1" pivotButton="0" quotePrefix="0" xfId="0">
      <alignment horizontal="center" vertical="center" wrapText="1"/>
    </xf>
    <xf numFmtId="0" fontId="14" fillId="8" borderId="1" applyAlignment="1" applyProtection="1" pivotButton="0" quotePrefix="0" xfId="0">
      <alignment horizontal="left" vertical="center" wrapText="1"/>
      <protection locked="0" hidden="0"/>
    </xf>
    <xf numFmtId="164" fontId="14" fillId="8" borderId="1" applyAlignment="1" applyProtection="1" pivotButton="0" quotePrefix="0" xfId="0">
      <alignment horizontal="left" vertical="center" wrapText="1"/>
      <protection locked="0" hidden="0"/>
    </xf>
    <xf numFmtId="0" fontId="14" fillId="8" borderId="1" applyAlignment="1" applyProtection="1" pivotButton="0" quotePrefix="0" xfId="0">
      <alignment horizontal="center" vertical="center" wrapText="1"/>
      <protection locked="0" hidden="0"/>
    </xf>
    <xf numFmtId="0" fontId="14" fillId="13" borderId="1" applyAlignment="1" applyProtection="1" pivotButton="0" quotePrefix="0" xfId="0">
      <alignment horizontal="left" vertical="center" wrapText="1"/>
      <protection locked="0" hidden="0"/>
    </xf>
    <xf numFmtId="0" fontId="14" fillId="13" borderId="1" applyAlignment="1" applyProtection="1" pivotButton="0" quotePrefix="0" xfId="0">
      <alignment horizontal="center" vertical="center" wrapText="1"/>
      <protection locked="0" hidden="0"/>
    </xf>
    <xf numFmtId="164" fontId="14" fillId="13" borderId="1" applyAlignment="1" applyProtection="1" pivotButton="0" quotePrefix="0" xfId="0">
      <alignment horizontal="left" vertical="center" wrapText="1"/>
      <protection locked="0" hidden="0"/>
    </xf>
    <xf numFmtId="1" fontId="14" fillId="8" borderId="1" applyAlignment="1" pivotButton="0" quotePrefix="0" xfId="0">
      <alignment horizontal="center" vertical="center" wrapText="1"/>
    </xf>
    <xf numFmtId="0" fontId="14" fillId="6" borderId="1" applyAlignment="1" applyProtection="1" pivotButton="0" quotePrefix="0" xfId="0">
      <alignment horizontal="left" vertical="center" wrapText="1"/>
      <protection locked="0" hidden="0"/>
    </xf>
    <xf numFmtId="164" fontId="14" fillId="6" borderId="1" applyAlignment="1" applyProtection="1" pivotButton="0" quotePrefix="0" xfId="0">
      <alignment horizontal="left" vertical="center" wrapText="1"/>
      <protection locked="0" hidden="0"/>
    </xf>
    <xf numFmtId="0" fontId="14" fillId="6" borderId="1" applyAlignment="1" applyProtection="1" pivotButton="0" quotePrefix="0" xfId="0">
      <alignment horizontal="center" vertical="center" wrapText="1"/>
      <protection locked="0" hidden="0"/>
    </xf>
    <xf numFmtId="0" fontId="14" fillId="14" borderId="1" applyAlignment="1" applyProtection="1" pivotButton="0" quotePrefix="0" xfId="0">
      <alignment horizontal="left" vertical="center" wrapText="1"/>
      <protection locked="0" hidden="0"/>
    </xf>
    <xf numFmtId="0" fontId="14" fillId="14" borderId="1" applyAlignment="1" applyProtection="1" pivotButton="0" quotePrefix="0" xfId="0">
      <alignment horizontal="center" vertical="center" wrapText="1"/>
      <protection locked="0" hidden="0"/>
    </xf>
    <xf numFmtId="164" fontId="14" fillId="14" borderId="1" applyAlignment="1" applyProtection="1" pivotButton="0" quotePrefix="0" xfId="0">
      <alignment horizontal="left" vertical="center" wrapText="1"/>
      <protection locked="0" hidden="0"/>
    </xf>
    <xf numFmtId="1" fontId="14" fillId="6" borderId="1" applyAlignment="1" pivotButton="0" quotePrefix="0" xfId="0">
      <alignment horizontal="center" vertical="center" wrapText="1"/>
    </xf>
    <xf numFmtId="1" fontId="14" fillId="8" borderId="1" applyAlignment="1" applyProtection="1" pivotButton="0" quotePrefix="0" xfId="0">
      <alignment horizontal="left" vertical="center" wrapText="1"/>
      <protection locked="0" hidden="0"/>
    </xf>
    <xf numFmtId="1" fontId="14" fillId="6" borderId="1" applyAlignment="1" applyProtection="1" pivotButton="0" quotePrefix="0" xfId="0">
      <alignment horizontal="left" vertical="center" wrapText="1"/>
      <protection locked="0" hidden="0"/>
    </xf>
    <xf numFmtId="0" fontId="15" fillId="15" borderId="1" applyAlignment="1" pivotButton="0" quotePrefix="0" xfId="0">
      <alignment horizontal="left" vertical="center" wrapText="1"/>
    </xf>
    <xf numFmtId="0" fontId="5" fillId="15" borderId="1" applyAlignment="1" pivotButton="0" quotePrefix="0" xfId="0">
      <alignment horizontal="left" vertical="center" wrapText="1"/>
    </xf>
    <xf numFmtId="0" fontId="6" fillId="7" borderId="1" applyAlignment="1" pivotButton="0" quotePrefix="0" xfId="0">
      <alignment horizontal="left" vertical="center" wrapText="1"/>
    </xf>
    <xf numFmtId="0" fontId="16" fillId="9" borderId="1" applyAlignment="1" applyProtection="1" pivotButton="0" quotePrefix="0" xfId="0">
      <alignment horizontal="center" vertical="center" wrapText="1"/>
      <protection locked="0" hidden="0"/>
    </xf>
    <xf numFmtId="0" fontId="17" fillId="7" borderId="1" applyAlignment="1" pivotButton="0" quotePrefix="0" xfId="0">
      <alignment horizontal="left" vertical="center" wrapText="1"/>
    </xf>
    <xf numFmtId="0" fontId="18" fillId="9" borderId="1" applyAlignment="1" pivotButton="0" quotePrefix="0" xfId="0">
      <alignment horizontal="center" vertical="center" wrapText="1"/>
    </xf>
    <xf numFmtId="164" fontId="19" fillId="16" borderId="1" applyAlignment="1" pivotButton="0" quotePrefix="0" xfId="0">
      <alignment horizontal="left" vertical="center" wrapText="1"/>
    </xf>
    <xf numFmtId="0" fontId="19" fillId="16" borderId="1" applyAlignment="1" pivotButton="0" quotePrefix="0" xfId="0">
      <alignment horizontal="left" vertical="center" wrapText="1"/>
    </xf>
    <xf numFmtId="0" fontId="7" fillId="5" borderId="1" applyAlignment="1" pivotButton="0" quotePrefix="0" xfId="0">
      <alignment horizontal="left" vertical="top" wrapText="1"/>
    </xf>
    <xf numFmtId="0" fontId="19" fillId="16" borderId="1" applyAlignment="1" pivotButton="0" quotePrefix="0" xfId="0">
      <alignment horizontal="left" vertical="top" wrapText="1"/>
    </xf>
    <xf numFmtId="0" fontId="20" fillId="16" borderId="1" applyAlignment="1" pivotButton="0" quotePrefix="0" xfId="0">
      <alignment horizontal="center" vertical="center" wrapText="1"/>
    </xf>
    <xf numFmtId="1" fontId="21" fillId="16" borderId="1" applyAlignment="1" pivotButton="0" quotePrefix="0" xfId="0">
      <alignment horizontal="center" vertical="center" wrapText="1"/>
    </xf>
    <xf numFmtId="0" fontId="22" fillId="10" borderId="1" applyAlignment="1" pivotButton="0" quotePrefix="0" xfId="0">
      <alignment horizontal="center" vertical="center" wrapText="1"/>
    </xf>
    <xf numFmtId="0" fontId="23" fillId="2" borderId="0" applyAlignment="1" pivotButton="0" quotePrefix="0" xfId="0">
      <alignment horizontal="center" vertical="center" wrapText="1"/>
    </xf>
    <xf numFmtId="0" fontId="24" fillId="3" borderId="1" applyAlignment="1" pivotButton="0" quotePrefix="0" xfId="0">
      <alignment horizontal="left" vertical="center" wrapText="1"/>
    </xf>
    <xf numFmtId="0" fontId="25" fillId="10" borderId="1" applyAlignment="1" pivotButton="0" quotePrefix="0" xfId="0">
      <alignment horizontal="center" vertical="center" wrapText="1"/>
    </xf>
    <xf numFmtId="1" fontId="26" fillId="10" borderId="1" applyAlignment="1" pivotButton="0" quotePrefix="0" xfId="0">
      <alignment horizontal="center" vertical="center" wrapText="1"/>
    </xf>
    <xf numFmtId="165" fontId="26" fillId="10" borderId="1" applyAlignment="1" pivotButton="0" quotePrefix="0" xfId="0">
      <alignment horizontal="center" vertical="center" wrapText="1"/>
    </xf>
    <xf numFmtId="0" fontId="17" fillId="4" borderId="1" applyAlignment="1" pivotButton="0" quotePrefix="0" xfId="0">
      <alignment horizontal="left" vertical="center" wrapText="1"/>
    </xf>
    <xf numFmtId="0" fontId="27" fillId="8" borderId="1" applyAlignment="1" pivotButton="0" quotePrefix="0" xfId="0">
      <alignment horizontal="left" vertical="center" wrapText="1"/>
    </xf>
    <xf numFmtId="1" fontId="7" fillId="8" borderId="1" applyAlignment="1" pivotButton="0" quotePrefix="0" xfId="0">
      <alignment horizontal="center" vertical="center" wrapText="1"/>
    </xf>
    <xf numFmtId="0" fontId="14" fillId="17" borderId="1" applyAlignment="1" pivotButton="0" quotePrefix="0" xfId="0">
      <alignment horizontal="left" vertical="center" wrapText="1"/>
    </xf>
    <xf numFmtId="1" fontId="7" fillId="17" borderId="1" applyAlignment="1" pivotButton="0" quotePrefix="0" xfId="0">
      <alignment horizontal="center" vertical="center" wrapText="1"/>
    </xf>
    <xf numFmtId="0" fontId="14" fillId="8" borderId="1" applyAlignment="1" pivotButton="0" quotePrefix="0" xfId="0">
      <alignment horizontal="left" vertical="center" wrapText="1"/>
    </xf>
    <xf numFmtId="0" fontId="27" fillId="6" borderId="1" applyAlignment="1" pivotButton="0" quotePrefix="0" xfId="0">
      <alignment horizontal="left" vertical="center" wrapText="1"/>
    </xf>
    <xf numFmtId="1" fontId="7" fillId="6" borderId="1" applyAlignment="1" pivotButton="0" quotePrefix="0" xfId="0">
      <alignment horizontal="center" vertical="center" wrapText="1"/>
    </xf>
    <xf numFmtId="0" fontId="14" fillId="18" borderId="1" applyAlignment="1" pivotButton="0" quotePrefix="0" xfId="0">
      <alignment horizontal="left" vertical="center" wrapText="1"/>
    </xf>
    <xf numFmtId="1" fontId="7" fillId="18" borderId="1" applyAlignment="1" pivotButton="0" quotePrefix="0" xfId="0">
      <alignment horizontal="center" vertical="center" wrapText="1"/>
    </xf>
    <xf numFmtId="0" fontId="14" fillId="6" borderId="1" applyAlignment="1" pivotButton="0" quotePrefix="0" xfId="0">
      <alignment horizontal="left" vertical="center" wrapText="1"/>
    </xf>
    <xf numFmtId="0" fontId="14" fillId="19" borderId="1" applyAlignment="1" pivotButton="0" quotePrefix="0" xfId="0">
      <alignment horizontal="left" vertical="center" wrapText="1"/>
    </xf>
    <xf numFmtId="1" fontId="7" fillId="19" borderId="1" applyAlignment="1" pivotButton="0" quotePrefix="0" xfId="0">
      <alignment horizontal="center" vertical="center" wrapText="1"/>
    </xf>
    <xf numFmtId="0" fontId="14" fillId="20" borderId="1" applyAlignment="1" pivotButton="0" quotePrefix="0" xfId="0">
      <alignment horizontal="left" vertical="center" wrapText="1"/>
    </xf>
    <xf numFmtId="1" fontId="7" fillId="20" borderId="1" applyAlignment="1" pivotButton="0" quotePrefix="0" xfId="0">
      <alignment horizontal="center" vertical="center" wrapText="1"/>
    </xf>
    <xf numFmtId="0" fontId="14" fillId="21" borderId="1" applyAlignment="1" pivotButton="0" quotePrefix="0" xfId="0">
      <alignment horizontal="left" vertical="center" wrapText="1"/>
    </xf>
    <xf numFmtId="1" fontId="7" fillId="21" borderId="1" applyAlignment="1" pivotButton="0" quotePrefix="0" xfId="0">
      <alignment horizontal="center" vertical="center" wrapText="1"/>
    </xf>
    <xf numFmtId="0" fontId="14" fillId="22" borderId="1" applyAlignment="1" pivotButton="0" quotePrefix="0" xfId="0">
      <alignment horizontal="left" vertical="center" wrapText="1"/>
    </xf>
    <xf numFmtId="1" fontId="7" fillId="22" borderId="1" applyAlignment="1" pivotButton="0" quotePrefix="0" xfId="0">
      <alignment horizontal="center" vertical="center" wrapText="1"/>
    </xf>
    <xf numFmtId="0" fontId="14" fillId="23" borderId="1" applyAlignment="1" pivotButton="0" quotePrefix="0" xfId="0">
      <alignment horizontal="left" vertical="center" wrapText="1"/>
    </xf>
    <xf numFmtId="1" fontId="7" fillId="23" borderId="1" applyAlignment="1" pivotButton="0" quotePrefix="0" xfId="0">
      <alignment horizontal="center" vertical="center" wrapText="1"/>
    </xf>
    <xf numFmtId="0" fontId="28" fillId="4" borderId="1" applyAlignment="1" pivotButton="0" quotePrefix="0" xfId="0">
      <alignment horizontal="left" vertical="center" wrapText="1"/>
    </xf>
    <xf numFmtId="0" fontId="8" fillId="6" borderId="1" applyAlignment="1" pivotButton="0" quotePrefix="0" xfId="0">
      <alignment horizontal="left" vertical="top" wrapText="1"/>
    </xf>
    <xf numFmtId="0" fontId="29" fillId="6" borderId="1" applyAlignment="1" pivotButton="0" quotePrefix="0" xfId="0">
      <alignment horizontal="left" vertical="top" wrapText="1"/>
    </xf>
    <xf numFmtId="0" fontId="30" fillId="6" borderId="1" applyAlignment="1" pivotButton="0" quotePrefix="0" xfId="0">
      <alignment horizontal="center" vertical="center" wrapText="1"/>
    </xf>
    <xf numFmtId="0" fontId="31" fillId="24" borderId="2" applyAlignment="1" pivotButton="0" quotePrefix="0" xfId="0">
      <alignment horizontal="general" vertical="bottom"/>
    </xf>
    <xf numFmtId="0" fontId="0" fillId="0" borderId="2" applyAlignment="1" pivotButton="0" quotePrefix="0" xfId="0">
      <alignment horizontal="general" vertical="bottom"/>
    </xf>
    <xf numFmtId="0" fontId="0" fillId="0" borderId="0" applyAlignment="1" pivotButton="0" quotePrefix="0" xfId="0">
      <alignment horizontal="general" vertical="bottom"/>
    </xf>
    <xf numFmtId="0" fontId="0" fillId="0" borderId="0" pivotButton="0" quotePrefix="0" xfId="0"/>
    <xf numFmtId="0" fontId="0" fillId="2" borderId="0" applyAlignment="1" pivotButton="0" quotePrefix="0" xfId="0">
      <alignment horizontal="general" vertical="bottom"/>
    </xf>
    <xf numFmtId="0" fontId="4" fillId="25" borderId="1" applyAlignment="1" pivotButton="0" quotePrefix="0" xfId="0">
      <alignment horizontal="left" vertical="center" wrapText="1"/>
    </xf>
    <xf numFmtId="0" fontId="0" fillId="25" borderId="0" pivotButton="0" quotePrefix="0" xfId="0"/>
    <xf numFmtId="0" fontId="32" fillId="25" borderId="0" applyAlignment="1" pivotButton="0" quotePrefix="0" xfId="0">
      <alignment horizontal="left" vertical="bottom"/>
    </xf>
    <xf numFmtId="0" fontId="5" fillId="25" borderId="14" applyAlignment="1" pivotButton="0" quotePrefix="0" xfId="0">
      <alignment horizontal="left" vertical="center" wrapText="1"/>
    </xf>
    <xf numFmtId="0" fontId="0" fillId="25" borderId="14" pivotButton="0" quotePrefix="0" xfId="0"/>
    <xf numFmtId="0" fontId="33" fillId="25" borderId="14" applyAlignment="1" pivotButton="0" quotePrefix="0" xfId="0">
      <alignment horizontal="left" vertical="top"/>
    </xf>
    <xf numFmtId="0" fontId="0" fillId="0" borderId="14" pivotButton="0" quotePrefix="0" xfId="0"/>
    <xf numFmtId="0" fontId="34" fillId="26" borderId="1" applyAlignment="1" pivotButton="0" quotePrefix="0" xfId="0">
      <alignment horizontal="left" vertical="center" indent="1"/>
    </xf>
    <xf numFmtId="0" fontId="0" fillId="26" borderId="5" pivotButton="0" quotePrefix="0" xfId="0"/>
    <xf numFmtId="0" fontId="0" fillId="26" borderId="6" pivotButton="0" quotePrefix="0" xfId="0"/>
    <xf numFmtId="0" fontId="36" fillId="28" borderId="16" applyAlignment="1" pivotButton="0" quotePrefix="0" xfId="0">
      <alignment horizontal="left" vertical="center" wrapText="1" indent="1"/>
    </xf>
    <xf numFmtId="0" fontId="37" fillId="6" borderId="16" applyAlignment="1" pivotButton="0" quotePrefix="0" xfId="0">
      <alignment horizontal="left" vertical="center" wrapText="1" indent="1"/>
    </xf>
    <xf numFmtId="0" fontId="37" fillId="0" borderId="16" applyAlignment="1" pivotButton="0" quotePrefix="0" xfId="0">
      <alignment horizontal="left" vertical="center" wrapText="1" indent="1"/>
    </xf>
    <xf numFmtId="0" fontId="35" fillId="27" borderId="15" applyAlignment="1" pivotButton="0" quotePrefix="0" xfId="0">
      <alignment horizontal="left" vertical="center" indent="1"/>
    </xf>
    <xf numFmtId="0" fontId="37" fillId="9" borderId="16" applyAlignment="1" applyProtection="1" pivotButton="0" quotePrefix="0" xfId="0">
      <alignment horizontal="left" vertical="center" wrapText="1" indent="1"/>
      <protection locked="0" hidden="0"/>
    </xf>
    <xf numFmtId="0" fontId="37" fillId="0" borderId="16" applyAlignment="1" applyProtection="1" pivotButton="0" quotePrefix="0" xfId="0">
      <alignment horizontal="left" vertical="center" wrapText="1" indent="1"/>
      <protection locked="0" hidden="0"/>
    </xf>
    <xf numFmtId="49" fontId="37" fillId="6" borderId="16" applyAlignment="1" applyProtection="1" pivotButton="0" quotePrefix="0" xfId="0">
      <alignment horizontal="left" vertical="center" wrapText="1" indent="1"/>
      <protection locked="0" hidden="0"/>
    </xf>
    <xf numFmtId="0" fontId="37" fillId="6" borderId="16" applyAlignment="1" applyProtection="1" pivotButton="0" quotePrefix="0" xfId="0">
      <alignment horizontal="left" vertical="center" wrapText="1" indent="1"/>
      <protection locked="0" hidden="0"/>
    </xf>
    <xf numFmtId="0" fontId="38" fillId="28" borderId="16" applyAlignment="1" pivotButton="0" quotePrefix="0" xfId="0">
      <alignment horizontal="left" vertical="center" wrapText="1" indent="1"/>
    </xf>
    <xf numFmtId="0" fontId="38" fillId="28" borderId="16" applyAlignment="1" applyProtection="1" pivotButton="0" quotePrefix="0" xfId="0">
      <alignment horizontal="left" vertical="center" wrapText="1" indent="1"/>
      <protection locked="0" hidden="0"/>
    </xf>
    <xf numFmtId="0" fontId="38" fillId="25" borderId="16" applyAlignment="1" pivotButton="0" quotePrefix="0" xfId="0">
      <alignment horizontal="left" vertical="center" wrapText="1" indent="1"/>
    </xf>
    <xf numFmtId="0" fontId="38" fillId="25" borderId="16" applyAlignment="1" applyProtection="1" pivotButton="0" quotePrefix="0" xfId="0">
      <alignment horizontal="left" vertical="center" wrapText="1" indent="1"/>
      <protection locked="0" hidden="0"/>
    </xf>
    <xf numFmtId="49" fontId="38" fillId="25" borderId="16" applyAlignment="1" applyProtection="1" pivotButton="0" quotePrefix="0" xfId="0">
      <alignment horizontal="left" vertical="center" wrapText="1" indent="1"/>
      <protection locked="0" hidden="0"/>
    </xf>
    <xf numFmtId="0" fontId="8" fillId="9" borderId="1" applyAlignment="1" applyProtection="1" pivotButton="0" quotePrefix="0" xfId="0">
      <alignment horizontal="center" vertical="center" wrapText="1"/>
      <protection locked="0" hidden="0"/>
    </xf>
    <xf numFmtId="0" fontId="0" fillId="0" borderId="6" applyProtection="1" pivotButton="0" quotePrefix="0" xfId="0">
      <protection locked="0" hidden="0"/>
    </xf>
    <xf numFmtId="0" fontId="39" fillId="28" borderId="16" applyAlignment="1" pivotButton="0" quotePrefix="0" xfId="0">
      <alignment horizontal="left" vertical="center" wrapText="1" indent="1"/>
    </xf>
    <xf numFmtId="0" fontId="0" fillId="0" borderId="5" pivotButton="0" quotePrefix="0" xfId="0"/>
    <xf numFmtId="0" fontId="0" fillId="0" borderId="6" pivotButton="0" quotePrefix="0" xfId="0"/>
    <xf numFmtId="0" fontId="49" fillId="28" borderId="0" applyAlignment="1" pivotButton="0" quotePrefix="0" xfId="0">
      <alignment horizontal="center" vertical="center" wrapText="1"/>
    </xf>
    <xf numFmtId="0" fontId="0" fillId="28" borderId="0" pivotButton="0" quotePrefix="0" xfId="0"/>
    <xf numFmtId="0" fontId="0" fillId="25" borderId="0" applyAlignment="1" pivotButton="0" quotePrefix="0" xfId="0">
      <alignment horizontal="general" vertical="bottom"/>
    </xf>
    <xf numFmtId="0" fontId="32" fillId="25" borderId="1" applyAlignment="1" pivotButton="0" quotePrefix="0" xfId="0">
      <alignment horizontal="left" vertical="center" indent="1"/>
    </xf>
    <xf numFmtId="0" fontId="48" fillId="25" borderId="14" applyAlignment="1" pivotButton="0" quotePrefix="0" xfId="0">
      <alignment horizontal="left" vertical="center" wrapText="1" indent="1"/>
    </xf>
    <xf numFmtId="0" fontId="37" fillId="6" borderId="1" applyAlignment="1" pivotButton="0" quotePrefix="0" xfId="0">
      <alignment horizontal="left" vertical="top" wrapText="1" indent="1"/>
    </xf>
    <xf numFmtId="0" fontId="37" fillId="5" borderId="1" applyAlignment="1" pivotButton="0" quotePrefix="0" xfId="0">
      <alignment horizontal="left" vertical="top" wrapText="1" indent="1"/>
    </xf>
    <xf numFmtId="0" fontId="37" fillId="10" borderId="1" applyAlignment="1" pivotButton="0" quotePrefix="0" xfId="0">
      <alignment horizontal="left" vertical="top" wrapText="1" indent="1"/>
    </xf>
    <xf numFmtId="0" fontId="12" fillId="25" borderId="1" applyAlignment="1" pivotButton="0" quotePrefix="0" xfId="0">
      <alignment horizontal="left" vertical="center" wrapText="1"/>
    </xf>
    <xf numFmtId="0" fontId="13" fillId="25" borderId="14" applyAlignment="1" pivotButton="0" quotePrefix="0" xfId="0">
      <alignment horizontal="left" vertical="center" wrapText="1"/>
    </xf>
    <xf numFmtId="0" fontId="40" fillId="27" borderId="17" applyAlignment="1" pivotButton="0" quotePrefix="0" xfId="0">
      <alignment horizontal="center" vertical="center" wrapText="1"/>
    </xf>
    <xf numFmtId="0" fontId="41" fillId="28" borderId="16" applyAlignment="1" pivotButton="0" quotePrefix="0" xfId="0">
      <alignment horizontal="center" vertical="center" wrapText="1"/>
    </xf>
    <xf numFmtId="0" fontId="42" fillId="26" borderId="16" applyAlignment="1" pivotButton="0" quotePrefix="0" xfId="0">
      <alignment horizontal="center" vertical="center" wrapText="1"/>
    </xf>
    <xf numFmtId="0" fontId="43" fillId="25" borderId="16" applyAlignment="1" applyProtection="1" pivotButton="0" quotePrefix="0" xfId="0">
      <alignment horizontal="left" vertical="top" wrapText="1" indent="1"/>
      <protection locked="0" hidden="0"/>
    </xf>
    <xf numFmtId="164" fontId="43" fillId="25" borderId="16" applyAlignment="1" applyProtection="1" pivotButton="0" quotePrefix="0" xfId="0">
      <alignment horizontal="left" vertical="top" wrapText="1" indent="1"/>
      <protection locked="0" hidden="0"/>
    </xf>
    <xf numFmtId="1" fontId="43" fillId="25" borderId="16" applyAlignment="1" pivotButton="0" quotePrefix="0" xfId="0">
      <alignment horizontal="left" vertical="top" wrapText="1" indent="1"/>
    </xf>
    <xf numFmtId="0" fontId="43" fillId="28" borderId="16" applyAlignment="1" applyProtection="1" pivotButton="0" quotePrefix="0" xfId="0">
      <alignment horizontal="left" vertical="top" wrapText="1" indent="1"/>
      <protection locked="0" hidden="0"/>
    </xf>
    <xf numFmtId="164" fontId="43" fillId="28" borderId="16" applyAlignment="1" applyProtection="1" pivotButton="0" quotePrefix="0" xfId="0">
      <alignment horizontal="left" vertical="top" wrapText="1" indent="1"/>
      <protection locked="0" hidden="0"/>
    </xf>
    <xf numFmtId="1" fontId="43" fillId="28" borderId="16" applyAlignment="1" pivotButton="0" quotePrefix="0" xfId="0">
      <alignment horizontal="left" vertical="top" wrapText="1" indent="1"/>
    </xf>
    <xf numFmtId="1" fontId="43" fillId="25" borderId="16" applyAlignment="1" applyProtection="1" pivotButton="0" quotePrefix="0" xfId="0">
      <alignment horizontal="left" vertical="top" wrapText="1" indent="1"/>
      <protection locked="0" hidden="0"/>
    </xf>
    <xf numFmtId="1" fontId="43" fillId="28" borderId="16" applyAlignment="1" applyProtection="1" pivotButton="0" quotePrefix="0" xfId="0">
      <alignment horizontal="left" vertical="top" wrapText="1" indent="1"/>
      <protection locked="0" hidden="0"/>
    </xf>
    <xf numFmtId="0" fontId="15" fillId="25" borderId="1" applyAlignment="1" pivotButton="0" quotePrefix="0" xfId="0">
      <alignment horizontal="left" vertical="center" wrapText="1"/>
    </xf>
    <xf numFmtId="0" fontId="36" fillId="29" borderId="16" applyAlignment="1" pivotButton="0" quotePrefix="0" xfId="0">
      <alignment horizontal="left" vertical="center" indent="1"/>
    </xf>
    <xf numFmtId="0" fontId="44" fillId="29" borderId="16" applyAlignment="1" applyProtection="1" pivotButton="0" quotePrefix="0" xfId="0">
      <alignment horizontal="center" vertical="center"/>
      <protection locked="0" hidden="0"/>
    </xf>
    <xf numFmtId="0" fontId="45" fillId="29" borderId="16" applyAlignment="1" pivotButton="0" quotePrefix="0" xfId="0">
      <alignment horizontal="center" vertical="center"/>
    </xf>
    <xf numFmtId="0" fontId="46" fillId="28" borderId="16" applyAlignment="1" pivotButton="0" quotePrefix="0" xfId="0">
      <alignment horizontal="left" vertical="center" wrapText="1" indent="1"/>
    </xf>
    <xf numFmtId="164" fontId="37" fillId="25" borderId="16" applyAlignment="1" pivotButton="0" quotePrefix="0" xfId="0">
      <alignment horizontal="left" vertical="top" wrapText="1" indent="1"/>
    </xf>
    <xf numFmtId="0" fontId="37" fillId="25" borderId="16" applyAlignment="1" pivotButton="0" quotePrefix="0" xfId="0">
      <alignment horizontal="left" vertical="top" wrapText="1" indent="1"/>
    </xf>
    <xf numFmtId="0" fontId="0" fillId="0" borderId="3" pivotButton="0" quotePrefix="0" xfId="0"/>
    <xf numFmtId="0" fontId="0" fillId="0" borderId="4" pivotButton="0" quotePrefix="0" xfId="0"/>
    <xf numFmtId="0" fontId="0" fillId="0" borderId="8" pivotButton="0" quotePrefix="0" xfId="0"/>
    <xf numFmtId="0" fontId="0" fillId="0" borderId="10" pivotButton="0" quotePrefix="0" xfId="0"/>
    <xf numFmtId="0" fontId="0" fillId="0" borderId="9" pivotButton="0" quotePrefix="0" xfId="0"/>
    <xf numFmtId="0" fontId="0" fillId="0" borderId="12" pivotButton="0" quotePrefix="0" xfId="0"/>
    <xf numFmtId="0" fontId="0" fillId="0" borderId="13" pivotButton="0" quotePrefix="0" xfId="0"/>
    <xf numFmtId="0" fontId="0" fillId="0" borderId="11" pivotButton="0" quotePrefix="0" xfId="0"/>
    <xf numFmtId="0" fontId="0" fillId="0" borderId="7" pivotButton="0" quotePrefix="0" xfId="0"/>
    <xf numFmtId="1" fontId="37" fillId="25" borderId="16" applyAlignment="1" pivotButton="0" quotePrefix="0" xfId="0">
      <alignment horizontal="left" vertical="top" wrapText="1" indent="1"/>
    </xf>
    <xf numFmtId="0" fontId="39" fillId="28" borderId="16" applyAlignment="1" pivotButton="0" quotePrefix="0" xfId="0">
      <alignment horizontal="left" vertical="center" indent="1"/>
    </xf>
    <xf numFmtId="0" fontId="24" fillId="25" borderId="14" applyAlignment="1" pivotButton="0" quotePrefix="0" xfId="0">
      <alignment horizontal="left" vertical="center" wrapText="1"/>
    </xf>
    <xf numFmtId="0" fontId="35" fillId="27" borderId="1" applyAlignment="1" pivotButton="0" quotePrefix="0" xfId="0">
      <alignment horizontal="left" vertical="center" indent="1"/>
    </xf>
    <xf numFmtId="0" fontId="0" fillId="27" borderId="6" pivotButton="0" quotePrefix="0" xfId="0"/>
    <xf numFmtId="1" fontId="47" fillId="28" borderId="16" applyAlignment="1" pivotButton="0" quotePrefix="0" xfId="0">
      <alignment horizontal="center" vertical="center"/>
    </xf>
    <xf numFmtId="0" fontId="0" fillId="28" borderId="6" pivotButton="0" quotePrefix="0" xfId="0"/>
    <xf numFmtId="165" fontId="47" fillId="28" borderId="16" applyAlignment="1" pivotButton="0" quotePrefix="0" xfId="0">
      <alignment horizontal="center" vertical="center"/>
    </xf>
    <xf numFmtId="0" fontId="35" fillId="26" borderId="15" applyAlignment="1" pivotButton="0" quotePrefix="0" xfId="0">
      <alignment horizontal="left" vertical="center" indent="1"/>
    </xf>
    <xf numFmtId="1" fontId="36" fillId="28" borderId="16" applyAlignment="1" pivotButton="0" quotePrefix="0" xfId="0">
      <alignment horizontal="center" vertical="center"/>
    </xf>
    <xf numFmtId="1" fontId="36" fillId="25" borderId="16" applyAlignment="1" pivotButton="0" quotePrefix="0" xfId="0">
      <alignment horizontal="center" vertical="center"/>
    </xf>
    <xf numFmtId="0" fontId="14" fillId="8" borderId="1" applyAlignment="1" pivotButton="0" quotePrefix="0" xfId="0">
      <alignment horizontal="left" vertical="center" wrapText="1"/>
    </xf>
    <xf numFmtId="1" fontId="7" fillId="8" borderId="1" applyAlignment="1" pivotButton="0" quotePrefix="0" xfId="0">
      <alignment horizontal="center" vertical="center" wrapText="1"/>
    </xf>
    <xf numFmtId="0" fontId="35" fillId="27" borderId="0" applyAlignment="1" pivotButton="0" quotePrefix="0" xfId="0">
      <alignment horizontal="left" vertical="center" indent="1"/>
    </xf>
    <xf numFmtId="0" fontId="0" fillId="27" borderId="0" pivotButton="0" quotePrefix="0" xfId="0"/>
    <xf numFmtId="0" fontId="40" fillId="27" borderId="2" applyAlignment="1" pivotButton="0" quotePrefix="0" xfId="0">
      <alignment horizontal="center" vertical="center"/>
    </xf>
    <xf numFmtId="0" fontId="0" fillId="0" borderId="2" applyAlignment="1" pivotButton="0" quotePrefix="0" xfId="0">
      <alignment horizontal="general" vertical="bottom"/>
    </xf>
    <xf numFmtId="0" fontId="0" fillId="0" borderId="21" pivotButton="0" quotePrefix="0" xfId="0"/>
    <xf numFmtId="0" fontId="0" fillId="0" borderId="22" pivotButton="0" quotePrefix="0" xfId="0"/>
    <xf numFmtId="0" fontId="0" fillId="0" borderId="20" pivotButton="0" quotePrefix="0" xfId="0"/>
    <xf numFmtId="0" fontId="0" fillId="0" borderId="20" applyProtection="1" pivotButton="0" quotePrefix="0" xfId="0">
      <protection locked="0" hidden="0"/>
    </xf>
    <xf numFmtId="0" fontId="0" fillId="0" borderId="22" applyProtection="1" pivotButton="0" quotePrefix="0" xfId="0">
      <protection locked="0" hidden="0"/>
    </xf>
    <xf numFmtId="0" fontId="0" fillId="0" borderId="18" pivotButton="0" quotePrefix="0" xfId="0"/>
    <xf numFmtId="0" fontId="0" fillId="0" borderId="19" pivotButton="0" quotePrefix="0" xfId="0"/>
    <xf numFmtId="0" fontId="0" fillId="0" borderId="28" pivotButton="0" quotePrefix="0" xfId="0"/>
    <xf numFmtId="0" fontId="0" fillId="0" borderId="23" pivotButton="0" quotePrefix="0" xfId="0"/>
    <xf numFmtId="0" fontId="0" fillId="0" borderId="24" pivotButton="0" quotePrefix="0" xfId="0"/>
    <xf numFmtId="0" fontId="0" fillId="0" borderId="29" pivotButton="0" quotePrefix="0" xfId="0"/>
    <xf numFmtId="0" fontId="0" fillId="0" borderId="25" pivotButton="0" quotePrefix="0" xfId="0"/>
    <xf numFmtId="0" fontId="0" fillId="0" borderId="26" pivotButton="0" quotePrefix="0" xfId="0"/>
    <xf numFmtId="0" fontId="0" fillId="0" borderId="27" pivotButton="0" quotePrefix="0" xfId="0"/>
    <xf numFmtId="0" fontId="35" fillId="26" borderId="30" applyAlignment="1" pivotButton="0" quotePrefix="0" xfId="0">
      <alignment horizontal="left" vertical="center" indent="1"/>
    </xf>
    <xf numFmtId="0" fontId="33" fillId="25" borderId="31" applyAlignment="1" pivotButton="0" quotePrefix="0" xfId="0">
      <alignment horizontal="left" vertical="top"/>
    </xf>
    <xf numFmtId="0" fontId="48" fillId="25" borderId="31" applyAlignment="1" pivotButton="0" quotePrefix="0" xfId="0">
      <alignment horizontal="left" vertical="center" wrapText="1" inden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7">
    <dxf>
      <fill>
        <patternFill patternType="solid">
          <fgColor rgb="FFF0F7F6"/>
          <bgColor rgb="FF000000"/>
        </patternFill>
      </fill>
    </dxf>
    <dxf>
      <fill>
        <patternFill patternType="solid">
          <fgColor rgb="FFF5F5F5"/>
          <bgColor rgb="FF000000"/>
        </patternFill>
      </fill>
    </dxf>
    <dxf>
      <fill>
        <patternFill patternType="solid">
          <fgColor rgb="FFFFFFFF"/>
          <bgColor rgb="FF000000"/>
        </patternFill>
      </fill>
    </dxf>
    <dxf>
      <fill>
        <patternFill patternType="solid">
          <fgColor rgb="FF333333"/>
          <bgColor rgb="FF000000"/>
        </patternFill>
      </fill>
    </dxf>
    <dxf>
      <fill>
        <patternFill patternType="solid">
          <fgColor rgb="FF888888"/>
          <bgColor rgb="FF000000"/>
        </patternFill>
      </fill>
    </dxf>
    <dxf>
      <fill>
        <patternFill patternType="solid">
          <fgColor rgb="FFE8F5E9"/>
          <bgColor rgb="FF000000"/>
        </patternFill>
      </fill>
    </dxf>
    <dxf>
      <fill>
        <patternFill patternType="solid">
          <fgColor rgb="FFF1F8E9"/>
          <bgColor rgb="FF000000"/>
        </patternFill>
      </fill>
    </dxf>
  </dxfs>
  <colors>
    <indexedColors>
      <rgbColor rgb="FF000000"/>
      <rgbColor rgb="FFFFFFFF"/>
      <rgbColor rgb="FFC00000"/>
      <rgbColor rgb="FF00FF00"/>
      <rgbColor rgb="FF0000FF"/>
      <rgbColor rgb="FFE2EFDA"/>
      <rgbColor rgb="FFFF00FF"/>
      <rgbColor rgb="FF00FFFF"/>
      <rgbColor rgb="FF8B0000"/>
      <rgbColor rgb="FF1B5E20"/>
      <rgbColor rgb="FF000080"/>
      <rgbColor rgb="FF808000"/>
      <rgbColor rgb="FF800080"/>
      <rgbColor rgb="FF1A8A7D"/>
      <rgbColor rgb="FFB4C6D9"/>
      <rgbColor rgb="FF888888"/>
      <rgbColor rgb="FFAAAAAA"/>
      <rgbColor rgb="FF993366"/>
      <rgbColor rgb="FFFFF8E1"/>
      <rgbColor rgb="FFE8F5E9"/>
      <rgbColor rgb="FF660066"/>
      <rgbColor rgb="FFEAEEF3"/>
      <rgbColor rgb="FF2F5496"/>
      <rgbColor rgb="FFBDE0FE"/>
      <rgbColor rgb="FF000080"/>
      <rgbColor rgb="FFFF00FF"/>
      <rgbColor rgb="FFF1F8E9"/>
      <rgbColor rgb="FF00FFFF"/>
      <rgbColor rgb="FF800080"/>
      <rgbColor rgb="FF800000"/>
      <rgbColor rgb="FF008080"/>
      <rgbColor rgb="FF0000FF"/>
      <rgbColor rgb="FF00CCFF"/>
      <rgbColor rgb="FFF0F7F6"/>
      <rgbColor rgb="FFC6EFCE"/>
      <rgbColor rgb="FFFFEB9C"/>
      <rgbColor rgb="FFE0E0E0"/>
      <rgbColor rgb="FFFFC7CE"/>
      <rgbColor rgb="FFD9EAD3"/>
      <rgbColor rgb="FFF4C7A3"/>
      <rgbColor rgb="FF3366FF"/>
      <rgbColor rgb="FF4BACC6"/>
      <rgbColor rgb="FFF5F5F5"/>
      <rgbColor rgb="FFE8EDF3"/>
      <rgbColor rgb="FFF5F7FA"/>
      <rgbColor rgb="FFFF6600"/>
      <rgbColor rgb="FF666666"/>
      <rgbColor rgb="FF8A9AB5"/>
      <rgbColor rgb="FF1B3A5C"/>
      <rgbColor rgb="FF2E7D32"/>
      <rgbColor rgb="FF003300"/>
      <rgbColor rgb="FF555555"/>
      <rgbColor rgb="FF993300"/>
      <rgbColor rgb="FF993366"/>
      <rgbColor rgb="FF1F497D"/>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charts/chart1.xml><?xml version="1.0" encoding="utf-8"?>
<chartSpace xmlns="http://schemas.openxmlformats.org/drawingml/2006/chart">
  <chart>
    <plotArea>
      <barChart>
        <barDir val="bar"/>
        <grouping val="clustered"/>
        <ser>
          <idx val="0"/>
          <order val="0"/>
          <spPr>
            <a:solidFill xmlns:a="http://schemas.openxmlformats.org/drawingml/2006/main">
              <a:srgbClr val="2F6F5E"/>
            </a:solidFill>
            <a:ln xmlns:a="http://schemas.openxmlformats.org/drawingml/2006/main">
              <a:prstDash val="solid"/>
            </a:ln>
          </spPr>
          <cat>
            <numRef>
              <f>'Dashboard'!$B$10:$B$19</f>
            </numRef>
          </cat>
          <val>
            <numRef>
              <f>'Dashboard'!$C$10:$C$19</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TickMark val="none"/>
        <minorTickMark val="none"/>
        <crossAx val="10"/>
      </valAx>
    </plotArea>
    <plotVisOnly val="1"/>
    <dispBlanksAs val="gap"/>
  </chart>
</chartSpace>
</file>

<file path=xl/charts/chart2.xml><?xml version="1.0" encoding="utf-8"?>
<chartSpace xmlns="http://schemas.openxmlformats.org/drawingml/2006/chart">
  <chart>
    <plotArea>
      <doughnutChart>
        <varyColors val="1"/>
        <ser>
          <idx val="0"/>
          <order val="0"/>
          <spPr>
            <a:ln xmlns:a="http://schemas.openxmlformats.org/drawingml/2006/main">
              <a:prstDash val="solid"/>
            </a:ln>
          </spPr>
          <dPt>
            <idx val="0"/>
            <spPr>
              <a:solidFill xmlns:a="http://schemas.openxmlformats.org/drawingml/2006/main">
                <a:srgbClr val="2F6F5E"/>
              </a:solidFill>
              <a:ln xmlns:a="http://schemas.openxmlformats.org/drawingml/2006/main">
                <a:prstDash val="solid"/>
              </a:ln>
            </spPr>
          </dPt>
          <dPt>
            <idx val="1"/>
            <spPr>
              <a:solidFill xmlns:a="http://schemas.openxmlformats.org/drawingml/2006/main">
                <a:srgbClr val="C2A24E"/>
              </a:solidFill>
              <a:ln xmlns:a="http://schemas.openxmlformats.org/drawingml/2006/main">
                <a:prstDash val="solid"/>
              </a:ln>
            </spPr>
          </dPt>
          <dPt>
            <idx val="2"/>
            <spPr>
              <a:solidFill xmlns:a="http://schemas.openxmlformats.org/drawingml/2006/main">
                <a:srgbClr val="E0A030"/>
              </a:solidFill>
              <a:ln xmlns:a="http://schemas.openxmlformats.org/drawingml/2006/main">
                <a:prstDash val="solid"/>
              </a:ln>
            </spPr>
          </dPt>
          <dPt>
            <idx val="3"/>
            <spPr>
              <a:solidFill xmlns:a="http://schemas.openxmlformats.org/drawingml/2006/main">
                <a:srgbClr val="D94545"/>
              </a:solidFill>
              <a:ln xmlns:a="http://schemas.openxmlformats.org/drawingml/2006/main">
                <a:prstDash val="solid"/>
              </a:ln>
            </spPr>
          </dPt>
          <dPt>
            <idx val="4"/>
            <spPr>
              <a:solidFill xmlns:a="http://schemas.openxmlformats.org/drawingml/2006/main">
                <a:srgbClr val="8A1F1F"/>
              </a:solidFill>
              <a:ln xmlns:a="http://schemas.openxmlformats.org/drawingml/2006/main">
                <a:prstDash val="solid"/>
              </a:ln>
            </spPr>
          </dPt>
          <cat>
            <numRef>
              <f>'Dashboard'!$E$10:$E$14</f>
            </numRef>
          </cat>
          <val>
            <numRef>
              <f>'Dashboard'!$F$10:$F$14</f>
            </numRef>
          </val>
        </ser>
        <dLbls>
          <showVal val="1"/>
        </dLbls>
        <firstSliceAng val="0"/>
        <holeSize val="55"/>
      </doughnutChart>
    </plotArea>
    <legend>
      <legendPos val="r"/>
    </legend>
    <plotVisOnly val="1"/>
    <dispBlanksAs val="gap"/>
  </chart>
</chartSpace>
</file>

<file path=xl/charts/chart3.xml><?xml version="1.0" encoding="utf-8"?>
<chartSpace xmlns="http://schemas.openxmlformats.org/drawingml/2006/chart">
  <chart>
    <plotArea>
      <barChart>
        <barDir val="bar"/>
        <grouping val="clustered"/>
        <ser>
          <idx val="0"/>
          <order val="0"/>
          <spPr>
            <a:solidFill xmlns:a="http://schemas.openxmlformats.org/drawingml/2006/main">
              <a:srgbClr val="0B1F3A"/>
            </a:solidFill>
            <a:ln xmlns:a="http://schemas.openxmlformats.org/drawingml/2006/main">
              <a:prstDash val="solid"/>
            </a:ln>
          </spPr>
          <cat>
            <numRef>
              <f>'Dashboard'!$H$10:$H$18</f>
            </numRef>
          </cat>
          <val>
            <numRef>
              <f>'Dashboard'!$I$10:$I$18</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 Type="http://schemas.openxmlformats.org/officeDocument/2006/relationships/image" Target="/xl/media/image5.png" Id="rId4"/></Relationships>
</file>

<file path=xl/drawings/drawing1.xml><?xml version="1.0" encoding="utf-8"?>
<wsDr xmlns="http://schemas.openxmlformats.org/drawingml/2006/spreadsheetDrawing">
  <oneCellAnchor>
    <from>
      <col>1</col>
      <colOff>0</colOff>
      <row>1</row>
      <rowOff>0</rowOff>
    </from>
    <ext cx="1905000" cy="5524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1</col>
      <colOff>0</colOff>
      <row>0</row>
      <rowOff>0</rowOff>
    </from>
    <ext cx="1905000" cy="5524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3.xml><?xml version="1.0" encoding="utf-8"?>
<wsDr xmlns="http://schemas.openxmlformats.org/drawingml/2006/spreadsheetDrawing">
  <oneCellAnchor>
    <from>
      <col>0</col>
      <colOff>0</colOff>
      <row>0</row>
      <rowOff>0</rowOff>
    </from>
    <ext cx="1905000" cy="5524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4.xml><?xml version="1.0" encoding="utf-8"?>
<wsDr xmlns="http://schemas.openxmlformats.org/drawingml/2006/spreadsheetDrawing">
  <oneCellAnchor>
    <from>
      <col>1</col>
      <colOff>0</colOff>
      <row>1</row>
      <rowOff>0</rowOff>
    </from>
    <ext cx="1905000" cy="5524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5.xml><?xml version="1.0" encoding="utf-8"?>
<wsDr xmlns="http://schemas.openxmlformats.org/drawingml/2006/spreadsheetDrawing">
  <oneCellAnchor>
    <from>
      <col>1</col>
      <colOff>0</colOff>
      <row>22</row>
      <rowOff>0</rowOff>
    </from>
    <ext cx="6120000" cy="2736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1</col>
      <colOff>0</colOff>
      <row>40</row>
      <rowOff>0</rowOff>
    </from>
    <ext cx="4320000" cy="2736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col>
      <colOff>0</colOff>
      <row>57</row>
      <rowOff>0</rowOff>
    </from>
    <ext cx="6120000" cy="2736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oneCellAnchor>
    <from>
      <col>1</col>
      <colOff>0</colOff>
      <row>0</row>
      <rowOff>0</rowOff>
    </from>
    <ext cx="1905000" cy="552450"/>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hyperlink" Target="https://hem-consulting.com/contact"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hyperlink" Target="https://hem-consulting.com/contact" TargetMode="External" Id="rId1"/><Relationship Type="http://schemas.openxmlformats.org/officeDocument/2006/relationships/drawing" Target="/xl/drawings/drawing2.xml" Id="rId2"/></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hyperlink" Target="https://hem-consulting.com/contact" TargetMode="External" Id="rId1"/><Relationship Type="http://schemas.openxmlformats.org/officeDocument/2006/relationships/drawing" Target="/xl/drawings/drawing4.xml" Id="rId2"/></Relationships>
</file>

<file path=xl/worksheets/_rels/sheet5.xml.rels><Relationships xmlns="http://schemas.openxmlformats.org/package/2006/relationships"><Relationship Type="http://schemas.openxmlformats.org/officeDocument/2006/relationships/hyperlink" Target="https://hem-consulting.com/contact" TargetMode="External" Id="rId1"/><Relationship Type="http://schemas.openxmlformats.org/officeDocument/2006/relationships/drawing" Target="/xl/drawings/drawing5.xml" Id="rId2"/></Relationships>
</file>

<file path=xl/worksheets/sheet1.xml><?xml version="1.0" encoding="utf-8"?>
<worksheet xmlns="http://schemas.openxmlformats.org/spreadsheetml/2006/main">
  <sheetPr filterMode="0">
    <tabColor rgb="FF2F5496"/>
    <outlinePr summaryBelow="1" summaryRight="1"/>
    <pageSetUpPr fitToPage="1"/>
  </sheetPr>
  <dimension ref="A1:H52"/>
  <sheetViews>
    <sheetView showFormulas="0" showGridLines="0" showRowColHeaders="1" showZeros="1" rightToLeft="0" tabSelected="1" showOutlineSymbols="1" defaultGridColor="1" view="normal" topLeftCell="A32" colorId="64" zoomScale="100" zoomScaleNormal="100" zoomScalePageLayoutView="100" workbookViewId="0">
      <pane ySplit="3" topLeftCell="A4" activePane="bottomLeft" state="frozen"/>
      <selection pane="bottomLeft" activeCell="G34" activeCellId="0" sqref="G34"/>
    </sheetView>
  </sheetViews>
  <sheetFormatPr baseColWidth="8" defaultColWidth="8.6328125" defaultRowHeight="14.25" zeroHeight="0" outlineLevelRow="0"/>
  <cols>
    <col width="2.5" customWidth="1" style="91" min="1" max="1"/>
    <col width="28" customWidth="1" style="91" min="2" max="2"/>
    <col width="16" customWidth="1" style="91" min="3" max="4"/>
    <col width="13" customWidth="1" style="92" min="4" max="4"/>
    <col width="20" customWidth="1" style="91" min="5" max="5"/>
    <col width="16" customWidth="1" style="91" min="6" max="6"/>
    <col width="30" customWidth="1" style="91" min="7" max="7"/>
    <col width="2.45" customWidth="1" style="91" min="8" max="8"/>
  </cols>
  <sheetData>
    <row r="1" ht="6" customHeight="1" s="92">
      <c r="A1" s="93" t="n"/>
      <c r="B1" s="93" t="n"/>
      <c r="C1" s="93" t="n"/>
      <c r="D1" s="93" t="n"/>
      <c r="E1" s="93" t="n"/>
      <c r="F1" s="93" t="n"/>
      <c r="G1" s="93" t="n"/>
      <c r="H1" s="93" t="n"/>
    </row>
    <row r="2" ht="44" customHeight="1" s="92">
      <c r="B2" s="94" t="n"/>
      <c r="C2" s="95" t="n"/>
      <c r="D2" s="96" t="inlineStr">
        <is>
          <t>CONTROLE DOCUMENTAIRE</t>
        </is>
      </c>
    </row>
    <row r="3" ht="18" customHeight="1" s="92">
      <c r="B3" s="97" t="n"/>
      <c r="C3" s="98" t="n"/>
      <c r="D3" s="191" t="inlineStr">
        <is>
          <t>Gestion des versions, approbations et historique</t>
        </is>
      </c>
      <c r="E3" s="176" t="n"/>
      <c r="F3" s="176" t="n"/>
      <c r="G3" s="176" t="n"/>
    </row>
    <row r="4" ht="6" customHeight="1" s="92">
      <c r="A4" s="93" t="n"/>
      <c r="B4" s="93" t="n"/>
      <c r="C4" s="93" t="n"/>
      <c r="D4" s="93" t="n"/>
      <c r="E4" s="93" t="n"/>
      <c r="F4" s="93" t="n"/>
      <c r="G4" s="93" t="n"/>
      <c r="H4" s="93" t="n"/>
    </row>
    <row r="5" ht="22" customHeight="1" s="92">
      <c r="B5" s="101" t="inlineStr">
        <is>
          <t>IDENTIFICATION DU DOCUMENT</t>
        </is>
      </c>
      <c r="C5" s="120" t="n"/>
      <c r="D5" s="120" t="n"/>
      <c r="E5" s="120" t="n"/>
      <c r="F5" s="120" t="n"/>
      <c r="G5" s="121" t="n"/>
    </row>
    <row r="6" ht="19.2" customHeight="1" s="92">
      <c r="B6" s="104" t="inlineStr">
        <is>
          <t xml:space="preserve">  Titre du document</t>
        </is>
      </c>
      <c r="C6" s="105" t="inlineStr">
        <is>
          <t xml:space="preserve">  Registre de signalement et suivi des incidents SST</t>
        </is>
      </c>
      <c r="D6" s="177" t="n"/>
      <c r="E6" s="177" t="n"/>
      <c r="F6" s="177" t="n"/>
      <c r="G6" s="178" t="n"/>
    </row>
    <row r="7" ht="19.2" customHeight="1" s="92">
      <c r="B7" s="104" t="inlineStr">
        <is>
          <t xml:space="preserve">  Référence document</t>
        </is>
      </c>
      <c r="C7" s="105" t="inlineStr">
        <is>
          <t xml:space="preserve">  SST-FOR-001</t>
        </is>
      </c>
      <c r="D7" s="177" t="n"/>
      <c r="E7" s="177" t="n"/>
      <c r="F7" s="177" t="n"/>
      <c r="G7" s="178" t="n"/>
    </row>
    <row r="8" ht="19.2" customHeight="1" s="92">
      <c r="B8" s="104" t="inlineStr">
        <is>
          <t xml:space="preserve">  Type de document</t>
        </is>
      </c>
      <c r="C8" s="105" t="inlineStr">
        <is>
          <t xml:space="preserve">  Formulaire / Outil de gestion</t>
        </is>
      </c>
      <c r="D8" s="177" t="n"/>
      <c r="E8" s="177" t="n"/>
      <c r="F8" s="177" t="n"/>
      <c r="G8" s="178" t="n"/>
    </row>
    <row r="9" ht="19.2" customHeight="1" s="92">
      <c r="B9" s="104" t="inlineStr">
        <is>
          <t xml:space="preserve">  Norme de référence</t>
        </is>
      </c>
      <c r="C9" s="105" t="inlineStr">
        <is>
          <t>ISO 45001:2018 · Systèmes de management de la SST</t>
        </is>
      </c>
      <c r="D9" s="177" t="n"/>
      <c r="E9" s="177" t="n"/>
      <c r="F9" s="177" t="n"/>
      <c r="G9" s="178" t="n"/>
    </row>
    <row r="10" ht="19.2" customHeight="1" s="92">
      <c r="B10" s="104" t="inlineStr">
        <is>
          <t xml:space="preserve">  Clauses applicables</t>
        </is>
      </c>
      <c r="C10" s="105" t="inlineStr">
        <is>
          <t xml:space="preserve">  6.1.2 (Dangers), 8.1.2 (Hiérarchie mesures), 10.2 (Incidents et actions correctives)</t>
        </is>
      </c>
      <c r="D10" s="177" t="n"/>
      <c r="E10" s="177" t="n"/>
      <c r="F10" s="177" t="n"/>
      <c r="G10" s="178" t="n"/>
    </row>
    <row r="11" ht="19.2" customHeight="1" s="92">
      <c r="B11" s="104" t="inlineStr">
        <is>
          <t xml:space="preserve">  Périmètre d'application</t>
        </is>
      </c>
      <c r="C11" s="105" t="inlineStr">
        <is>
          <t xml:space="preserve">  Ensemble des sites, départements et activités de l'organisme</t>
        </is>
      </c>
      <c r="D11" s="177" t="n"/>
      <c r="E11" s="177" t="n"/>
      <c r="F11" s="177" t="n"/>
      <c r="G11" s="178" t="n"/>
    </row>
    <row r="12" ht="19.2" customHeight="1" s="92">
      <c r="B12" s="104" t="inlineStr">
        <is>
          <t xml:space="preserve">  Classification</t>
        </is>
      </c>
      <c r="C12" s="105" t="inlineStr">
        <is>
          <t>Confidentiel · Usage interne uniquement</t>
        </is>
      </c>
      <c r="D12" s="177" t="n"/>
      <c r="E12" s="177" t="n"/>
      <c r="F12" s="177" t="n"/>
      <c r="G12" s="178" t="n"/>
    </row>
    <row r="13" ht="6" customHeight="1" s="92">
      <c r="A13" s="93" t="n"/>
      <c r="B13" s="93" t="n"/>
      <c r="C13" s="93" t="n"/>
      <c r="D13" s="93" t="n"/>
      <c r="E13" s="93" t="n"/>
      <c r="F13" s="93" t="n"/>
      <c r="G13" s="93" t="n"/>
      <c r="H13" s="93" t="n"/>
    </row>
    <row r="14" ht="22" customHeight="1" s="92">
      <c r="B14" s="101" t="inlineStr">
        <is>
          <t>RESPONSABILITES</t>
        </is>
      </c>
      <c r="C14" s="120" t="n"/>
      <c r="D14" s="120" t="n"/>
      <c r="E14" s="120" t="n"/>
      <c r="F14" s="120" t="n"/>
      <c r="G14" s="121" t="n"/>
    </row>
    <row r="15" ht="18" customHeight="1" s="92">
      <c r="B15" s="107" t="inlineStr">
        <is>
          <t xml:space="preserve">  Role</t>
        </is>
      </c>
      <c r="D15" s="107" t="inlineStr">
        <is>
          <t xml:space="preserve">  Nom / Fonction</t>
        </is>
      </c>
      <c r="F15" s="107" t="inlineStr">
        <is>
          <t xml:space="preserve">  Signature / Date</t>
        </is>
      </c>
    </row>
    <row r="16" ht="27.75" customHeight="1" s="92">
      <c r="B16" s="104" t="inlineStr">
        <is>
          <t xml:space="preserve">  Rédigé par</t>
        </is>
      </c>
      <c r="C16" s="178" t="n"/>
      <c r="D16" s="108" t="n"/>
      <c r="E16" s="179" t="n"/>
      <c r="F16" s="108" t="n"/>
      <c r="G16" s="179" t="n"/>
    </row>
    <row r="17" ht="27.75" customHeight="1" s="92">
      <c r="B17" s="104" t="inlineStr">
        <is>
          <t xml:space="preserve">  Vérifié par</t>
        </is>
      </c>
      <c r="C17" s="178" t="n"/>
      <c r="D17" s="108" t="n"/>
      <c r="E17" s="179" t="n"/>
      <c r="F17" s="108" t="n"/>
      <c r="G17" s="179" t="n"/>
    </row>
    <row r="18" ht="27.75" customHeight="1" s="92">
      <c r="B18" s="104" t="inlineStr">
        <is>
          <t xml:space="preserve">  Approuvé par</t>
        </is>
      </c>
      <c r="C18" s="178" t="n"/>
      <c r="D18" s="108" t="n"/>
      <c r="E18" s="179" t="n"/>
      <c r="F18" s="108" t="n"/>
      <c r="G18" s="179" t="n"/>
    </row>
    <row r="19" ht="27.75" customHeight="1" s="92">
      <c r="B19" s="104" t="inlineStr">
        <is>
          <t xml:space="preserve">  Responsable diffusion</t>
        </is>
      </c>
      <c r="C19" s="178" t="n"/>
      <c r="D19" s="108" t="n"/>
      <c r="E19" s="179" t="n"/>
      <c r="F19" s="108" t="n"/>
      <c r="G19" s="179" t="n"/>
    </row>
    <row r="20" ht="6" customHeight="1" s="92">
      <c r="A20" s="93" t="n"/>
      <c r="B20" s="93" t="n"/>
      <c r="C20" s="93" t="n"/>
      <c r="D20" s="93" t="n"/>
      <c r="E20" s="93" t="n"/>
      <c r="F20" s="93" t="n"/>
      <c r="G20" s="93" t="n"/>
      <c r="H20" s="93" t="n"/>
    </row>
    <row r="21" ht="22" customHeight="1" s="92">
      <c r="B21" s="101" t="inlineStr">
        <is>
          <t>VERSION EN VIGUEUR</t>
        </is>
      </c>
      <c r="C21" s="120" t="n"/>
      <c r="D21" s="120" t="n"/>
      <c r="E21" s="120" t="n"/>
      <c r="F21" s="120" t="n"/>
      <c r="G21" s="121" t="n"/>
    </row>
    <row r="22" ht="19.2" customHeight="1" s="92">
      <c r="B22" s="104" t="inlineStr">
        <is>
          <t xml:space="preserve">  Version actuelle</t>
        </is>
      </c>
      <c r="C22" s="110" t="inlineStr">
        <is>
          <t xml:space="preserve">  7.1</t>
        </is>
      </c>
      <c r="D22" s="180" t="n"/>
      <c r="E22" s="180" t="n"/>
      <c r="F22" s="180" t="n"/>
      <c r="G22" s="179" t="n"/>
    </row>
    <row r="23" ht="19.2" customHeight="1" s="92">
      <c r="B23" s="104" t="inlineStr">
        <is>
          <t xml:space="preserve">  Date d'entrée en vigueur</t>
        </is>
      </c>
      <c r="C23" s="111" t="inlineStr">
        <is>
          <t xml:space="preserve">  20/07/2026</t>
        </is>
      </c>
      <c r="D23" s="180" t="n"/>
      <c r="E23" s="180" t="n"/>
      <c r="F23" s="180" t="n"/>
      <c r="G23" s="179" t="n"/>
    </row>
    <row r="24" ht="19.2" customHeight="1" s="92">
      <c r="B24" s="104" t="inlineStr">
        <is>
          <t xml:space="preserve">  Prochaine révision prévue</t>
        </is>
      </c>
      <c r="C24" s="111" t="inlineStr">
        <is>
          <t xml:space="preserve">  08/04/2027 (révision annuelle ou après modification majeure)</t>
        </is>
      </c>
      <c r="D24" s="180" t="n"/>
      <c r="E24" s="180" t="n"/>
      <c r="F24" s="180" t="n"/>
      <c r="G24" s="179" t="n"/>
    </row>
    <row r="25" ht="19.2" customHeight="1" s="92">
      <c r="B25" s="104" t="inlineStr">
        <is>
          <t xml:space="preserve">  Fréquence de révision</t>
        </is>
      </c>
      <c r="C25" s="111" t="inlineStr">
        <is>
          <t xml:space="preserve">  Annuelle, ou à chaque modification significative du SMSST</t>
        </is>
      </c>
      <c r="D25" s="180" t="n"/>
      <c r="E25" s="180" t="n"/>
      <c r="F25" s="180" t="n"/>
      <c r="G25" s="179" t="n"/>
    </row>
    <row r="26" ht="6" customHeight="1" s="92">
      <c r="A26" s="93" t="n"/>
      <c r="B26" s="93" t="n"/>
      <c r="C26" s="93" t="n"/>
      <c r="D26" s="93" t="n"/>
      <c r="E26" s="93" t="n"/>
      <c r="F26" s="93" t="n"/>
      <c r="G26" s="93" t="n"/>
      <c r="H26" s="93" t="n"/>
    </row>
    <row r="27" ht="22" customHeight="1" s="92">
      <c r="B27" s="101" t="inlineStr">
        <is>
          <t>HISTORIQUE DES MODIFICATIONS</t>
        </is>
      </c>
      <c r="C27" s="120" t="n"/>
      <c r="D27" s="120" t="n"/>
      <c r="E27" s="120" t="n"/>
      <c r="F27" s="120" t="n"/>
      <c r="G27" s="121" t="n"/>
    </row>
    <row r="28" ht="18" customHeight="1" s="92">
      <c r="B28" s="107" t="inlineStr">
        <is>
          <t xml:space="preserve">  Version</t>
        </is>
      </c>
      <c r="C28" s="107" t="inlineStr">
        <is>
          <t xml:space="preserve">  Date</t>
        </is>
      </c>
      <c r="D28" s="107" t="inlineStr">
        <is>
          <t xml:space="preserve">  Auteur</t>
        </is>
      </c>
      <c r="E28" s="107" t="inlineStr">
        <is>
          <t xml:space="preserve">  Nature de la modification</t>
        </is>
      </c>
      <c r="G28" s="107" t="inlineStr">
        <is>
          <t xml:space="preserve">  Approuvé par</t>
        </is>
      </c>
    </row>
    <row r="29" ht="32.40000000000001" customHeight="1" s="92">
      <c r="B29" s="112" t="inlineStr">
        <is>
          <t xml:space="preserve">  1.0</t>
        </is>
      </c>
      <c r="C29" s="112" t="inlineStr">
        <is>
          <t xml:space="preserve">  01/01/2026</t>
        </is>
      </c>
      <c r="D29" s="113" t="inlineStr">
        <is>
          <t>·</t>
        </is>
      </c>
      <c r="E29" s="112" t="inlineStr">
        <is>
          <t xml:space="preserve">  Création initiale du formulaire d'incident</t>
        </is>
      </c>
      <c r="F29" s="178" t="n"/>
      <c r="G29" s="113" t="inlineStr">
        <is>
          <t>·</t>
        </is>
      </c>
    </row>
    <row r="30" ht="58.8" customHeight="1" s="92">
      <c r="B30" s="114" t="inlineStr">
        <is>
          <t xml:space="preserve">  2.0</t>
        </is>
      </c>
      <c r="C30" s="114" t="inlineStr">
        <is>
          <t xml:space="preserve">  15/01/2026</t>
        </is>
      </c>
      <c r="D30" s="115" t="inlineStr">
        <is>
          <t>·</t>
        </is>
      </c>
      <c r="E30" s="114" t="inlineStr">
        <is>
          <t xml:space="preserve">  Ajout de champs supplémentaires (EPI, services d'urgence, severity), amélioration du design visuel, ajout zone d'impression</t>
        </is>
      </c>
      <c r="F30" s="178" t="n"/>
      <c r="G30" s="115" t="inlineStr">
        <is>
          <t>·</t>
        </is>
      </c>
    </row>
    <row r="31" ht="45.6" customHeight="1" s="92">
      <c r="B31" s="112" t="inlineStr">
        <is>
          <t xml:space="preserve">  3.0</t>
        </is>
      </c>
      <c r="C31" s="112" t="inlineStr">
        <is>
          <t xml:space="preserve">  20/01/2026</t>
        </is>
      </c>
      <c r="D31" s="113" t="inlineStr">
        <is>
          <t>·</t>
        </is>
      </c>
      <c r="E31" s="112" t="inlineStr">
        <is>
          <t xml:space="preserve">  Ajout feuille Incident Log et Reporting Dashboard avec graphiques automatiques</t>
        </is>
      </c>
      <c r="F31" s="178" t="n"/>
      <c r="G31" s="113" t="inlineStr">
        <is>
          <t>·</t>
        </is>
      </c>
    </row>
    <row r="32" ht="45.6" customHeight="1" s="92">
      <c r="B32" s="114" t="inlineStr">
        <is>
          <t xml:space="preserve">  4.0</t>
        </is>
      </c>
      <c r="C32" s="114" t="inlineStr">
        <is>
          <t xml:space="preserve">  01/02/2026</t>
        </is>
      </c>
      <c r="D32" s="115" t="inlineStr">
        <is>
          <t>·</t>
        </is>
      </c>
      <c r="E32" s="114" t="inlineStr">
        <is>
          <t>Tentative macro VBA pour transfert automatique formulaire vers log · abandonnée pour compatibilité</t>
        </is>
      </c>
      <c r="F32" s="178" t="n"/>
      <c r="G32" s="115" t="inlineStr">
        <is>
          <t>·</t>
        </is>
      </c>
    </row>
    <row r="33" ht="45.6" customHeight="1" s="92">
      <c r="B33" s="112" t="inlineStr">
        <is>
          <t xml:space="preserve">  5.0</t>
        </is>
      </c>
      <c r="C33" s="112" t="inlineStr">
        <is>
          <t xml:space="preserve">  15/02/2026</t>
        </is>
      </c>
      <c r="D33" s="113" t="inlineStr">
        <is>
          <t>·</t>
        </is>
      </c>
      <c r="E33" s="112" t="inlineStr">
        <is>
          <t xml:space="preserve">  Restructuration : saisie directe dans le tableau, formulaire comme modèle imprimable, dashboard automatique</t>
        </is>
      </c>
      <c r="F33" s="178" t="n"/>
      <c r="G33" s="113" t="inlineStr">
        <is>
          <t>·</t>
        </is>
      </c>
    </row>
    <row r="34" ht="45.6" customHeight="1" s="92">
      <c r="B34" s="114" t="inlineStr">
        <is>
          <t xml:space="preserve">  6.0</t>
        </is>
      </c>
      <c r="C34" s="114" t="inlineStr">
        <is>
          <t xml:space="preserve">  01/03/2026</t>
        </is>
      </c>
      <c r="D34" s="115" t="inlineStr">
        <is>
          <t>·</t>
        </is>
      </c>
      <c r="E34" s="114" t="inlineStr">
        <is>
          <t xml:space="preserve">  Inversion du flux : le formulaire se remplit automatiquement depuis le tableau via INDEX/MATCH avec selecteur</t>
        </is>
      </c>
      <c r="F34" s="178" t="n"/>
      <c r="G34" s="115" t="inlineStr">
        <is>
          <t>·</t>
        </is>
      </c>
    </row>
    <row r="35" ht="98.40000000000001" customHeight="1" s="92">
      <c r="B35" s="112" t="inlineStr">
        <is>
          <t xml:space="preserve">  7.0</t>
        </is>
      </c>
      <c r="C35" s="112" t="inlineStr">
        <is>
          <t xml:space="preserve">  08/04/2026</t>
        </is>
      </c>
      <c r="D35" s="113" t="inlineStr">
        <is>
          <t>·</t>
        </is>
      </c>
      <c r="E35" s="112" t="inlineStr">
        <is>
          <t>Mise en conformité ISO 45001:2018 · Classifications normalisées (type incident Cl.10.2, catégorie danger Cl.6.1.2, hiérarchie mesures Cl.8.1.2, facteurs contributifs), listes déroulantes via plages nommées, ajout contrôle documentaire et guide d'utilisation</t>
        </is>
      </c>
      <c r="F35" s="178" t="n"/>
      <c r="G35" s="113" t="inlineStr">
        <is>
          <t>·</t>
        </is>
      </c>
    </row>
    <row r="36" ht="85.2" customHeight="1" s="92">
      <c r="B36" s="116" t="inlineStr">
        <is>
          <t xml:space="preserve">  7.1</t>
        </is>
      </c>
      <c r="C36" s="115" t="inlineStr">
        <is>
          <t xml:space="preserve">  20/07/2026</t>
        </is>
      </c>
      <c r="D36" s="115" t="inlineStr">
        <is>
          <t>I. Imzourh · HEMC</t>
        </is>
      </c>
      <c r="E36" s="115" t="inlineStr">
        <is>
          <t xml:space="preserve">  Correction du calcul « Gravité moyenne » du tableau de bord et activation du calcul automatique des « Jours ouverts » (KPI délai de traitement). Aucune modification des données ni des listes de choix.</t>
        </is>
      </c>
      <c r="F36" s="179" t="n"/>
      <c r="G36" s="115" t="inlineStr">
        <is>
          <t>·</t>
        </is>
      </c>
    </row>
    <row r="37" ht="24" customHeight="1" s="92">
      <c r="B37" s="117" t="n"/>
      <c r="C37" s="117" t="n"/>
      <c r="D37" s="117" t="n"/>
      <c r="E37" s="117" t="n"/>
      <c r="F37" s="118" t="n"/>
      <c r="G37" s="117" t="n"/>
    </row>
    <row r="38" ht="24" customHeight="1" s="92">
      <c r="B38" s="117" t="n"/>
      <c r="C38" s="117" t="n"/>
      <c r="D38" s="117" t="n"/>
      <c r="E38" s="117" t="n"/>
      <c r="F38" s="118" t="n"/>
      <c r="G38" s="117" t="n"/>
    </row>
    <row r="39" ht="24" customHeight="1" s="92">
      <c r="B39" s="117" t="n"/>
      <c r="C39" s="117" t="n"/>
      <c r="D39" s="117" t="n"/>
      <c r="E39" s="117" t="n"/>
      <c r="F39" s="118" t="n"/>
      <c r="G39" s="117" t="n"/>
    </row>
    <row r="40" ht="24" customHeight="1" s="92">
      <c r="B40" s="117" t="n"/>
      <c r="C40" s="117" t="n"/>
      <c r="D40" s="117" t="n"/>
      <c r="E40" s="117" t="n"/>
      <c r="F40" s="118" t="n"/>
      <c r="G40" s="117" t="n"/>
    </row>
    <row r="41" ht="6" customHeight="1" s="92">
      <c r="A41" s="93" t="n"/>
      <c r="B41" s="93" t="n"/>
      <c r="C41" s="93" t="n"/>
      <c r="D41" s="93" t="n"/>
      <c r="E41" s="93" t="n"/>
      <c r="F41" s="93" t="n"/>
      <c r="G41" s="93" t="n"/>
      <c r="H41" s="93" t="n"/>
    </row>
    <row r="42" ht="22" customHeight="1" s="92">
      <c r="B42" s="101" t="inlineStr">
        <is>
          <t>LISTE DE DIFFUSION</t>
        </is>
      </c>
      <c r="C42" s="120" t="n"/>
      <c r="D42" s="120" t="n"/>
      <c r="E42" s="120" t="n"/>
      <c r="F42" s="120" t="n"/>
      <c r="G42" s="121" t="n"/>
    </row>
    <row r="43" ht="18" customHeight="1" s="92">
      <c r="B43" s="107" t="inlineStr">
        <is>
          <t xml:space="preserve">  Destinataire / Service</t>
        </is>
      </c>
      <c r="D43" s="107" t="inlineStr">
        <is>
          <t xml:space="preserve">  Fonction</t>
        </is>
      </c>
      <c r="F43" s="107" t="inlineStr">
        <is>
          <t xml:space="preserve">  Mode de diffusion</t>
        </is>
      </c>
    </row>
    <row r="44" ht="19.2" customHeight="1" s="92">
      <c r="B44" s="112" t="inlineStr">
        <is>
          <t xml:space="preserve">  Direction générale</t>
        </is>
      </c>
      <c r="C44" s="178" t="n"/>
      <c r="D44" s="112" t="inlineStr">
        <is>
          <t xml:space="preserve">  Approbation et pilotage</t>
        </is>
      </c>
      <c r="E44" s="178" t="n"/>
      <c r="F44" s="112" t="inlineStr">
        <is>
          <t xml:space="preserve">  Copie contrôlée</t>
        </is>
      </c>
      <c r="G44" s="178" t="n"/>
    </row>
    <row r="45" ht="19.2" customHeight="1" s="92">
      <c r="B45" s="114" t="inlineStr">
        <is>
          <t xml:space="preserve">  Responsable SST / HSE</t>
        </is>
      </c>
      <c r="C45" s="178" t="n"/>
      <c r="D45" s="114" t="inlineStr">
        <is>
          <t xml:space="preserve">  Gestion et mise à jour</t>
        </is>
      </c>
      <c r="E45" s="178" t="n"/>
      <c r="F45" s="114" t="inlineStr">
        <is>
          <t xml:space="preserve">  Original</t>
        </is>
      </c>
      <c r="G45" s="178" t="n"/>
    </row>
    <row r="46" ht="19.2" customHeight="1" s="92">
      <c r="B46" s="112" t="inlineStr">
        <is>
          <t xml:space="preserve">  Responsables de département</t>
        </is>
      </c>
      <c r="C46" s="178" t="n"/>
      <c r="D46" s="112" t="inlineStr">
        <is>
          <t xml:space="preserve">  Saisie et suivi des incidents</t>
        </is>
      </c>
      <c r="E46" s="178" t="n"/>
      <c r="F46" s="112" t="inlineStr">
        <is>
          <t xml:space="preserve">  Copie contrôlée</t>
        </is>
      </c>
      <c r="G46" s="178" t="n"/>
    </row>
    <row r="47" ht="19.2" customHeight="1" s="92">
      <c r="B47" s="114" t="inlineStr">
        <is>
          <t xml:space="preserve">  Représentants du personnel</t>
        </is>
      </c>
      <c r="C47" s="178" t="n"/>
      <c r="D47" s="114" t="inlineStr">
        <is>
          <t xml:space="preserve">  Consultation et participation</t>
        </is>
      </c>
      <c r="E47" s="178" t="n"/>
      <c r="F47" s="114" t="inlineStr">
        <is>
          <t xml:space="preserve">  Copie contrôlée</t>
        </is>
      </c>
      <c r="G47" s="178" t="n"/>
    </row>
    <row r="48" ht="19.2" customHeight="1" s="92">
      <c r="B48" s="112" t="inlineStr">
        <is>
          <t xml:space="preserve">  Auditeurs internes / externes</t>
        </is>
      </c>
      <c r="C48" s="178" t="n"/>
      <c r="D48" s="112" t="inlineStr">
        <is>
          <t xml:space="preserve">  Vérification de conformité</t>
        </is>
      </c>
      <c r="E48" s="178" t="n"/>
      <c r="F48" s="112" t="inlineStr">
        <is>
          <t xml:space="preserve">  Accès en lecture seule</t>
        </is>
      </c>
      <c r="G48" s="178" t="n"/>
    </row>
    <row r="49" ht="6" customHeight="1" s="92">
      <c r="A49" s="93" t="n"/>
      <c r="B49" s="93" t="n"/>
      <c r="C49" s="93" t="n"/>
      <c r="D49" s="93" t="n"/>
      <c r="E49" s="93" t="n"/>
      <c r="F49" s="93" t="n"/>
      <c r="G49" s="93" t="n"/>
      <c r="H49" s="93" t="n"/>
    </row>
    <row r="50" ht="32.40000000000001" customHeight="1" s="92">
      <c r="B50" s="119" t="inlineStr">
        <is>
          <t>Document soumis au système de gestion documentaire de l'organisme · Toute copie imprimée est non contrôlée sauf mention contraire</t>
        </is>
      </c>
      <c r="C50" s="177" t="n"/>
      <c r="D50" s="177" t="n"/>
      <c r="E50" s="177" t="n"/>
      <c r="F50" s="177" t="n"/>
      <c r="G50" s="178" t="n"/>
    </row>
    <row r="51"/>
    <row r="52" ht="26" customHeight="1" s="92">
      <c r="B52" s="122" t="inlineStr">
        <is>
          <t>HEMC  ·  Hub Engineering Management Consulting      Discuter de votre projet : hem-consulting.com/contact      contact@hem-consulting.com      +212 660 12 52 42</t>
        </is>
      </c>
    </row>
  </sheetData>
  <sheetProtection selectLockedCells="1" selectUnlockedCells="1" sheet="1" objects="0" insertRows="1" insertHyperlinks="1" autoFilter="1" scenarios="0" formatColumns="0" deleteColumns="1" insertColumns="1" pivotTables="1" deleteRows="1" formatCells="1" formatRows="0" sort="1" password="86BE"/>
  <mergeCells count="66">
    <mergeCell ref="B47:C47"/>
    <mergeCell ref="B16:C16"/>
    <mergeCell ref="B42:G42"/>
    <mergeCell ref="D3:G3"/>
    <mergeCell ref="C6:G6"/>
    <mergeCell ref="B14:G14"/>
    <mergeCell ref="F16:G16"/>
    <mergeCell ref="D19:E19"/>
    <mergeCell ref="F19:G19"/>
    <mergeCell ref="C24:G24"/>
    <mergeCell ref="E33:F33"/>
    <mergeCell ref="B46:C46"/>
    <mergeCell ref="D46:E46"/>
    <mergeCell ref="B18:C18"/>
    <mergeCell ref="E39:F39"/>
    <mergeCell ref="D45:E45"/>
    <mergeCell ref="B43:C43"/>
    <mergeCell ref="E35:F35"/>
    <mergeCell ref="B48:C48"/>
    <mergeCell ref="E38:F38"/>
    <mergeCell ref="F15:G15"/>
    <mergeCell ref="E29:F29"/>
    <mergeCell ref="C10:G10"/>
    <mergeCell ref="F18:G18"/>
    <mergeCell ref="C25:G25"/>
    <mergeCell ref="E28:F28"/>
    <mergeCell ref="F45:G45"/>
    <mergeCell ref="B17:C17"/>
    <mergeCell ref="C22:G22"/>
    <mergeCell ref="D17:E17"/>
    <mergeCell ref="C9:G9"/>
    <mergeCell ref="F17:G17"/>
    <mergeCell ref="E31:F31"/>
    <mergeCell ref="E40:F40"/>
    <mergeCell ref="D48:E48"/>
    <mergeCell ref="E34:F34"/>
    <mergeCell ref="D47:E47"/>
    <mergeCell ref="D16:E16"/>
    <mergeCell ref="B44:C44"/>
    <mergeCell ref="E30:F30"/>
    <mergeCell ref="C12:G12"/>
    <mergeCell ref="F47:G47"/>
    <mergeCell ref="B5:G5"/>
    <mergeCell ref="B19:C19"/>
    <mergeCell ref="D43:E43"/>
    <mergeCell ref="C11:G11"/>
    <mergeCell ref="F46:G46"/>
    <mergeCell ref="B50:G50"/>
    <mergeCell ref="E36:F36"/>
    <mergeCell ref="D18:E18"/>
    <mergeCell ref="C23:G23"/>
    <mergeCell ref="D2:G2"/>
    <mergeCell ref="C8:G8"/>
    <mergeCell ref="F43:G43"/>
    <mergeCell ref="C7:G7"/>
    <mergeCell ref="B15:C15"/>
    <mergeCell ref="F48:G48"/>
    <mergeCell ref="E32:F32"/>
    <mergeCell ref="D15:E15"/>
    <mergeCell ref="B27:G27"/>
    <mergeCell ref="B45:C45"/>
    <mergeCell ref="E37:F37"/>
    <mergeCell ref="B52:G52"/>
    <mergeCell ref="B21:G21"/>
    <mergeCell ref="D44:E44"/>
    <mergeCell ref="F44:G44"/>
  </mergeCells>
  <hyperlinks>
    <hyperlink xmlns:r="http://schemas.openxmlformats.org/officeDocument/2006/relationships" ref="B52" r:id="rId1"/>
  </hyperlinks>
  <printOptions horizontalCentered="0" verticalCentered="0" headings="0" gridLines="0" gridLinesSet="1"/>
  <pageMargins left="0.4" right="0.4" top="0.5" bottom="0.5" header="0.511811023622047" footer="0.511811023622047"/>
  <pageSetup orientation="portrait" paperSize="9" scale="100" fitToHeight="0" fitToWidth="1" pageOrder="downThenOver" blackAndWhite="0" draft="0" horizontalDpi="300" verticalDpi="300" copies="1"/>
  <headerFooter differentOddEven="0" differentFirst="0">
    <oddHeader>&amp;LHEMC&amp;RISO 45001:2018</oddHeader>
    <oddFooter>&amp;LHub Engineering Management Consulting&amp;Chem-consulting.com&amp;RPage &amp;P/&amp;N</oddFooter>
    <evenHeader/>
    <evenFooter/>
    <firstHeader/>
    <firstFooter/>
  </headerFooter>
  <drawing xmlns:r="http://schemas.openxmlformats.org/officeDocument/2006/relationships" r:id="rId2"/>
</worksheet>
</file>

<file path=xl/worksheets/sheet2.xml><?xml version="1.0" encoding="utf-8"?>
<worksheet xmlns="http://schemas.openxmlformats.org/spreadsheetml/2006/main">
  <sheetPr filterMode="0">
    <tabColor rgb="FF1A8A7D"/>
    <outlinePr summaryBelow="1" summaryRight="1"/>
    <pageSetUpPr fitToPage="1"/>
  </sheetPr>
  <dimension ref="A1:D81"/>
  <sheetViews>
    <sheetView showFormulas="0" showGridLines="0" showRowColHeaders="1" showZeros="1" rightToLeft="0" tabSelected="0" showOutlineSymbols="1" defaultGridColor="1" view="normal" topLeftCell="A12" colorId="64" zoomScale="100" zoomScaleNormal="100" zoomScalePageLayoutView="100" workbookViewId="0">
      <pane ySplit="3" topLeftCell="A4" activePane="bottomLeft" state="frozen"/>
      <selection pane="bottomLeft" activeCell="B12" activeCellId="0" sqref="B12"/>
    </sheetView>
  </sheetViews>
  <sheetFormatPr baseColWidth="8" defaultColWidth="8.6328125" defaultRowHeight="14.25" zeroHeight="0" outlineLevelRow="0"/>
  <cols>
    <col width="2.5" customWidth="1" style="91" min="1" max="1"/>
    <col width="6" customWidth="1" style="91" min="2" max="2"/>
    <col width="90" customWidth="1" style="91" min="3" max="3"/>
    <col width="2.45" customWidth="1" style="91" min="4" max="4"/>
  </cols>
  <sheetData>
    <row r="1" ht="44" customHeight="1" s="92">
      <c r="A1" s="93" t="n"/>
      <c r="B1" s="124" t="n"/>
      <c r="C1" s="124" t="n"/>
      <c r="D1" s="93" t="n"/>
    </row>
    <row r="2" ht="37.5" customHeight="1" s="92">
      <c r="B2" s="125" t="inlineStr">
        <is>
          <t>GUIDE D'UTILISATION</t>
        </is>
      </c>
      <c r="C2" s="121" t="n"/>
    </row>
    <row r="3" ht="15.75" customHeight="1" s="92">
      <c r="B3" s="192" t="inlineStr">
        <is>
          <t>Registre de signalement et suivi des incidents SST</t>
        </is>
      </c>
      <c r="C3" s="176" t="n"/>
    </row>
    <row r="4" ht="15" customHeight="1" s="92">
      <c r="A4" s="93" t="n"/>
      <c r="B4" s="93" t="n"/>
      <c r="C4" s="93" t="n"/>
      <c r="D4" s="93" t="n"/>
    </row>
    <row r="5" ht="19.2" customHeight="1" s="92">
      <c r="B5" s="101" t="inlineStr">
        <is>
          <t xml:space="preserve">  1.  OBJET DU DOCUMENT</t>
        </is>
      </c>
      <c r="C5" s="121" t="n"/>
    </row>
    <row r="6" ht="58.8" customHeight="1" s="92">
      <c r="B6" s="127" t="inlineStr">
        <is>
          <t xml:space="preserve">  Ce classeur constitue l'outil central de signalement, de suivi et d'analyse des incidents liés à la santé et à la sécurité au travail (SST). Il est conçu pour répondre aux exigences de la norme ISO 45001:2018, en particulier les clauses 6.1.2 (identification des dangers), 8.1.2 (hiérarchie des mesures de maîtrise) et 10.2 (incidents, non-conformités et actions correctives).</t>
        </is>
      </c>
      <c r="C6" s="121" t="n"/>
    </row>
    <row r="7" ht="32.40000000000001" customHeight="1" s="92">
      <c r="B7" s="127" t="inlineStr">
        <is>
          <t xml:space="preserve">  Il permet de centraliser la saisie des incidents, de générer automatiquement un formulaire de rapport imprimable, et de produire un tableau de bord de suivi en temps réel.</t>
        </is>
      </c>
      <c r="C7" s="121" t="n"/>
    </row>
    <row r="8" ht="15" customHeight="1" s="92">
      <c r="A8" s="93" t="n"/>
      <c r="B8" s="93" t="n"/>
      <c r="C8" s="93" t="n"/>
      <c r="D8" s="93" t="n"/>
    </row>
    <row r="9" ht="19.2" customHeight="1" s="92">
      <c r="B9" s="101" t="inlineStr">
        <is>
          <t xml:space="preserve">  2.  STRUCTURE DU CLASSEUR</t>
        </is>
      </c>
      <c r="C9" s="121" t="n"/>
    </row>
    <row r="10" ht="19.2" customHeight="1" s="92">
      <c r="B10" s="127" t="inlineStr">
        <is>
          <t xml:space="preserve">  Le classeur comporte les onglets suivants :</t>
        </is>
      </c>
      <c r="C10" s="121" t="n"/>
    </row>
    <row r="11" ht="19.2" customHeight="1" s="92">
      <c r="B11" s="127" t="inlineStr">
        <is>
          <t xml:space="preserve">  Contrôle Documentaire</t>
        </is>
      </c>
      <c r="C11" s="121" t="n"/>
    </row>
    <row r="12" ht="32.40000000000001" customHeight="1" s="92">
      <c r="B12" s="127" t="inlineStr">
        <is>
          <t xml:space="preserve">      Identification du document, responsabilités, historique des versions et liste de diffusion. À maintenir à jour à chaque modification.</t>
        </is>
      </c>
      <c r="C12" s="121" t="n"/>
    </row>
    <row r="13" ht="19.2" customHeight="1" s="92">
      <c r="B13" s="127" t="inlineStr">
        <is>
          <t xml:space="preserve">  Guide Utilisation</t>
        </is>
      </c>
      <c r="C13" s="121" t="n"/>
    </row>
    <row r="14" ht="19.2" customHeight="1" s="92">
      <c r="B14" s="127" t="inlineStr">
        <is>
          <t xml:space="preserve">      Le présent guide. Explique le fonctionnement de chaque onglet et les règles de saisie.</t>
        </is>
      </c>
      <c r="C14" s="121" t="n"/>
    </row>
    <row r="15" ht="19.2" customHeight="1" s="92">
      <c r="B15" s="127" t="inlineStr">
        <is>
          <t xml:space="preserve">  Saisie Incidents</t>
        </is>
      </c>
      <c r="C15" s="121" t="n"/>
    </row>
    <row r="16" ht="32.40000000000001" customHeight="1" s="92">
      <c r="B16" s="127" t="inlineStr">
        <is>
          <t xml:space="preserve">      Tableau principal de saisie des données. Chaque ligne correspond à un incident. Les colonnes à fond vert disposent de menus déroulants conformes à la norme ISO 45001.</t>
        </is>
      </c>
      <c r="C16" s="121" t="n"/>
    </row>
    <row r="17" ht="19.2" customHeight="1" s="92">
      <c r="B17" s="127" t="inlineStr">
        <is>
          <t xml:space="preserve">  Formulaire</t>
        </is>
      </c>
      <c r="C17" s="121" t="n"/>
    </row>
    <row r="18" ht="45.6" customHeight="1" s="92">
      <c r="B18" s="127" t="inlineStr">
        <is>
          <t xml:space="preserve">      Vue de lecture et d'impression. Un sélecteur en haut de page permet de choisir un incident par son numéro de référence. Le formulaire se remplit automatiquement. Aucune saisie n'est effectuée dans cet onglet.</t>
        </is>
      </c>
      <c r="C18" s="121" t="n"/>
    </row>
    <row r="19" ht="19.2" customHeight="1" s="92">
      <c r="B19" s="127" t="inlineStr">
        <is>
          <t xml:space="preserve">  Dashboard</t>
        </is>
      </c>
      <c r="C19" s="121" t="n"/>
    </row>
    <row r="20" ht="32.40000000000001" customHeight="1" s="92">
      <c r="B20" s="127" t="inlineStr">
        <is>
          <t xml:space="preserve">      Tableau de bord analytique. Tous les indicateurs, tableaux de ventilation et graphiques se calculent automatiquement à partir des données saisies dans l'onglet Saisie Incidents.</t>
        </is>
      </c>
      <c r="C20" s="121" t="n"/>
    </row>
    <row r="21" ht="19.2" customHeight="1" s="92">
      <c r="B21" s="127" t="inlineStr">
        <is>
          <t xml:space="preserve">  Listes</t>
        </is>
      </c>
      <c r="C21" s="121" t="n"/>
    </row>
    <row r="22" ht="32.40000000000001" customHeight="1" s="92">
      <c r="B22" s="127" t="inlineStr">
        <is>
          <t xml:space="preserve">      Feuille masquée contenant les valeurs de référence des menus déroulants. Ne pas modifier sans autorisation du responsable SST.</t>
        </is>
      </c>
      <c r="C22" s="121" t="n"/>
    </row>
    <row r="23" ht="15" customHeight="1" s="92">
      <c r="A23" s="93" t="n"/>
      <c r="B23" s="93" t="n"/>
      <c r="C23" s="93" t="n"/>
      <c r="D23" s="93" t="n"/>
    </row>
    <row r="24" ht="19.2" customHeight="1" s="92">
      <c r="B24" s="101" t="inlineStr">
        <is>
          <t xml:space="preserve">  3.  PROCÉDURE DE SAISIE D'UN INCIDENT</t>
        </is>
      </c>
      <c r="C24" s="121" t="n"/>
    </row>
    <row r="25" ht="32.40000000000001" customHeight="1" s="92">
      <c r="B25" s="127" t="inlineStr">
        <is>
          <t xml:space="preserve">  La saisie s'effectue exclusivement dans l'onglet « Saisie Incidents ». Suivre les étapes ci-dessous :</t>
        </is>
      </c>
      <c r="C25" s="121" t="n"/>
    </row>
    <row r="26" ht="32.40000000000001" customHeight="1" s="92">
      <c r="B26" s="127" t="inlineStr">
        <is>
          <t xml:space="preserve">  1.</t>
        </is>
      </c>
      <c r="C26" s="127" t="inlineStr">
        <is>
          <t xml:space="preserve">  Ouvrir l'onglet « Saisie Incidents » et se positionner sur la première ligne vide après les données existantes.</t>
        </is>
      </c>
    </row>
    <row r="27" ht="32.40000000000001" customHeight="1" s="92">
      <c r="B27" s="127" t="inlineStr">
        <is>
          <t xml:space="preserve">  2.</t>
        </is>
      </c>
      <c r="C27" s="127" t="inlineStr">
        <is>
          <t xml:space="preserve">  Renseigner le numéro de référence dans la colonne A (format recommandé : INC-001, INC-002, etc.).</t>
        </is>
      </c>
    </row>
    <row r="28" ht="19.2" customHeight="1" s="92">
      <c r="B28" s="127" t="inlineStr">
        <is>
          <t xml:space="preserve">  3.</t>
        </is>
      </c>
      <c r="C28" s="127" t="inlineStr">
        <is>
          <t xml:space="preserve">  Renseigner la date et l'heure de l'incident dans les colonnes B et C.</t>
        </is>
      </c>
    </row>
    <row r="29" ht="19.2" customHeight="1" s="92">
      <c r="B29" s="127" t="inlineStr">
        <is>
          <t xml:space="preserve">  4.</t>
        </is>
      </c>
      <c r="C29" s="127" t="inlineStr">
        <is>
          <t xml:space="preserve">  Compléter les colonnes D à F avec le lieu, le département et l'équipe concernée.</t>
        </is>
      </c>
    </row>
    <row r="30" ht="45.6" customHeight="1" s="92">
      <c r="B30" s="127" t="inlineStr">
        <is>
          <t xml:space="preserve">  5.</t>
        </is>
      </c>
      <c r="C30" s="127" t="inlineStr">
        <is>
          <t xml:space="preserve">  Utiliser les menus déroulants (colonnes à fond vert) pour sélectionner le type d'incident, la catégorie de danger, la gravité, le facteur contributif, le type de mesure corrective et le statut. Ces listes sont normalisées selon ISO 45001:2018.</t>
        </is>
      </c>
    </row>
    <row r="31" ht="32.40000000000001" customHeight="1" s="92">
      <c r="B31" s="127" t="inlineStr">
        <is>
          <t xml:space="preserve">  6.</t>
        </is>
      </c>
      <c r="C31" s="127" t="inlineStr">
        <is>
          <t xml:space="preserve">  Décrire l'incident de manière factuelle dans la colonne J (description). Indiquer le qui, le quoi, le où, le quand et le comment.</t>
        </is>
      </c>
    </row>
    <row r="32" ht="32.40000000000001" customHeight="1" s="92">
      <c r="B32" s="127" t="inlineStr">
        <is>
          <t xml:space="preserve">  7.</t>
        </is>
      </c>
      <c r="C32" s="127" t="inlineStr">
        <is>
          <t xml:space="preserve">  Compléter les informations sur les personnes impliquées, les blessures constatées et le port des EPI dans les colonnes K à N.</t>
        </is>
      </c>
    </row>
    <row r="33" ht="32.40000000000001" customHeight="1" s="92">
      <c r="B33" s="127" t="inlineStr">
        <is>
          <t xml:space="preserve">  8.</t>
        </is>
      </c>
      <c r="C33" s="127" t="inlineStr">
        <is>
          <t xml:space="preserve">  Renseigner l'analyse des causes (colonnes O et P) et les informations d'investigation (colonnes Q et R).</t>
        </is>
      </c>
    </row>
    <row r="34" ht="32.40000000000001" customHeight="1" s="92">
      <c r="B34" s="127" t="inlineStr">
        <is>
          <t xml:space="preserve">  9.</t>
        </is>
      </c>
      <c r="C34" s="127" t="inlineStr">
        <is>
          <t xml:space="preserve">  Décrire les actions correctives dans la colonne S, sélectionner le type de mesure (colonne T) et le statut (colonne U).</t>
        </is>
      </c>
    </row>
    <row r="35" ht="32.40000000000001" customHeight="1" s="92">
      <c r="B35" s="127" t="inlineStr">
        <is>
          <t xml:space="preserve">  10.</t>
        </is>
      </c>
      <c r="C35" s="127" t="inlineStr">
        <is>
          <t xml:space="preserve">  Indiquer si l'incident est soumis à déclaration réglementaire (colonne V) et renseigner le nom du rapporteur et la date de signalement (colonnes W et X).</t>
        </is>
      </c>
    </row>
    <row r="36" ht="32.40000000000001" customHeight="1" s="92">
      <c r="B36" s="127" t="inlineStr">
        <is>
          <t xml:space="preserve">  11.</t>
        </is>
      </c>
      <c r="C36" s="127" t="inlineStr">
        <is>
          <t xml:space="preserve">  Lorsque l'incident est clôturé, renseigner la date de clôture dans la colonne Y. La colonne Z (jours ouverts) se calcule automatiquement.</t>
        </is>
      </c>
    </row>
    <row r="37" ht="15" customHeight="1" s="92">
      <c r="A37" s="93" t="n"/>
      <c r="B37" s="93" t="n"/>
      <c r="C37" s="93" t="n"/>
      <c r="D37" s="93" t="n"/>
    </row>
    <row r="38" ht="19.2" customHeight="1" s="92">
      <c r="B38" s="101" t="inlineStr">
        <is>
          <t xml:space="preserve">  4.  UTILISATION DU FORMULAIRE IMPRIMABLE</t>
        </is>
      </c>
      <c r="C38" s="121" t="n"/>
    </row>
    <row r="39" ht="32.40000000000001" customHeight="1" s="92">
      <c r="B39" s="127" t="inlineStr">
        <is>
          <t xml:space="preserve">  L'onglet « Formulaire » génère automatiquement un rapport d'incident mis en page à partir des données saisies dans le tableau.</t>
        </is>
      </c>
      <c r="C39" s="121" t="n"/>
    </row>
    <row r="40" ht="19.2" customHeight="1" s="92">
      <c r="B40" s="127" t="inlineStr">
        <is>
          <t xml:space="preserve">  1.</t>
        </is>
      </c>
      <c r="C40" s="127" t="inlineStr">
        <is>
          <t xml:space="preserve">  Ouvrir l'onglet « Formulaire ».</t>
        </is>
      </c>
    </row>
    <row r="41" ht="32.40000000000001" customHeight="1" s="92">
      <c r="B41" s="127" t="inlineStr">
        <is>
          <t xml:space="preserve">  2.</t>
        </is>
      </c>
      <c r="C41" s="127" t="inlineStr">
        <is>
          <t xml:space="preserve">  Cliquer sur le menu déroulant situé en haut du formulaire (cellule verte) et sélectionner le numéro de référence de l'incident souhaité.</t>
        </is>
      </c>
    </row>
    <row r="42" ht="32.40000000000001" customHeight="1" s="92">
      <c r="B42" s="127" t="inlineStr">
        <is>
          <t xml:space="preserve">  3.</t>
        </is>
      </c>
      <c r="C42" s="127" t="inlineStr">
        <is>
          <t xml:space="preserve">  Vérifier que toutes les informations affichées sont correctes. Si une donnée est manquante, retourner dans l'onglet « Saisie Incidents » pour la compléter.</t>
        </is>
      </c>
    </row>
    <row r="43" ht="32.40000000000001" customHeight="1" s="92">
      <c r="B43" s="127" t="inlineStr">
        <is>
          <t xml:space="preserve">  4.</t>
        </is>
      </c>
      <c r="C43" s="127" t="inlineStr">
        <is>
          <t xml:space="preserve">  Pour imprimer : utiliser le raccourci Ctrl+P (ou Cmd+P sur Mac). La zone d'impression est préconfigurée pour produire un document sur une seule page.</t>
        </is>
      </c>
    </row>
    <row r="44" ht="32.40000000000001" customHeight="1" s="92">
      <c r="B44" s="127" t="inlineStr">
        <is>
          <t xml:space="preserve">  Remarque : aucune donnée ne doit être saisie directement dans l'onglet Formulaire. Toute modification doit être effectuée dans l'onglet Saisie Incidents.</t>
        </is>
      </c>
      <c r="C44" s="121" t="n"/>
    </row>
    <row r="45" ht="15" customHeight="1" s="92">
      <c r="A45" s="93" t="n"/>
      <c r="B45" s="93" t="n"/>
      <c r="C45" s="93" t="n"/>
      <c r="D45" s="93" t="n"/>
    </row>
    <row r="46" ht="19.2" customHeight="1" s="92">
      <c r="B46" s="101" t="inlineStr">
        <is>
          <t xml:space="preserve">  5.  LECTURE DU TABLEAU DE BORD</t>
        </is>
      </c>
      <c r="C46" s="121" t="n"/>
    </row>
    <row r="47" ht="32.40000000000001" customHeight="1" s="92">
      <c r="B47" s="127" t="inlineStr">
        <is>
          <t xml:space="preserve">  L'onglet « Dashboard » présente une synthèse automatique de l'ensemble des incidents saisis. Il comprend :</t>
        </is>
      </c>
      <c r="C47" s="121" t="n"/>
    </row>
    <row r="48" ht="32.40000000000001" customHeight="1" s="92">
      <c r="B48" s="127" t="inlineStr">
        <is>
          <t xml:space="preserve">      Six indicateurs clés (KPI) : total des incidents, incidents ouverts, gravité moyenne, nombre d'incidents déclarables, actions terminées et durée moyenne de résolution.</t>
        </is>
      </c>
      <c r="C48" s="121" t="n"/>
    </row>
    <row r="49" ht="32.40000000000001" customHeight="1" s="92">
      <c r="B49" s="127" t="inlineStr">
        <is>
          <t xml:space="preserve">      Quatre tableaux de ventilation : par type d'incident (ISO 45001), par niveau de gravité, par statut des actions correctives et par département.</t>
        </is>
      </c>
      <c r="C49" s="121" t="n"/>
    </row>
    <row r="50" ht="32.40000000000001" customHeight="1" s="92">
      <c r="B50" s="127" t="inlineStr">
        <is>
          <t xml:space="preserve">      Trois graphiques : histogramme des types d'incidents, camembert de répartition par gravité et camembert des statuts d'actions.</t>
        </is>
      </c>
      <c r="C50" s="121" t="n"/>
    </row>
    <row r="51" ht="32.40000000000001" customHeight="1" s="92">
      <c r="B51" s="127" t="inlineStr">
        <is>
          <t xml:space="preserve">  Tous les indicateurs se mettent à jour automatiquement dès qu'une donnée est ajoutée ou modifiée dans l'onglet Saisie Incidents. Aucune intervention manuelle n'est nécessaire.</t>
        </is>
      </c>
      <c r="C51" s="121" t="n"/>
    </row>
    <row r="52" ht="15" customHeight="1" s="92">
      <c r="A52" s="93" t="n"/>
      <c r="B52" s="93" t="n"/>
      <c r="C52" s="93" t="n"/>
      <c r="D52" s="93" t="n"/>
    </row>
    <row r="53" ht="19.2" customHeight="1" s="92">
      <c r="B53" s="101" t="inlineStr">
        <is>
          <t xml:space="preserve">  6.  RÉFÉRENCE DES CLASSIFICATIONS ISO 45001</t>
        </is>
      </c>
      <c r="C53" s="121" t="n"/>
    </row>
    <row r="54" ht="19.2" customHeight="1" s="92">
      <c r="B54" s="128" t="inlineStr">
        <is>
          <t xml:space="preserve">  6.1  Type d'incident (Clause 10.2)</t>
        </is>
      </c>
      <c r="C54" s="121" t="n"/>
    </row>
    <row r="55" ht="45.6" customHeight="1" s="92">
      <c r="B55" s="127" t="inlineStr">
        <is>
          <t xml:space="preserve">  Cette classification distingue les événements selon leur nature et leur gravité, conformément à la terminologie ISO 45001. Elle inclut les accidents avec et sans blessure, les maladies professionnelles, les presqu'accidents, les dommages matériels et les non-conformités au système de management SST.</t>
        </is>
      </c>
      <c r="C55" s="121" t="n"/>
    </row>
    <row r="56" ht="19.2" customHeight="1" s="92">
      <c r="B56" s="128" t="inlineStr">
        <is>
          <t xml:space="preserve">  6.2  Catégorie de danger (Clause 6.1.2)</t>
        </is>
      </c>
      <c r="C56" s="121" t="n"/>
    </row>
    <row r="57" ht="58.8" customHeight="1" s="92">
      <c r="B57" s="127" t="inlineStr">
        <is>
          <t xml:space="preserve">  La catégorie de danger identifie la source du risque ayant conduit à l'incident. Elle couvre les dangers physiques, mécaniques, électriques, chimiques, biologiques, ergonomiques, les chutes (de hauteur et de plain-pied), les incendies, les risques psychosociaux, la circulation, les espaces confinés et les situations non classées.</t>
        </is>
      </c>
      <c r="C57" s="121" t="n"/>
    </row>
    <row r="58" ht="19.2" customHeight="1" s="92">
      <c r="B58" s="128" t="inlineStr">
        <is>
          <t xml:space="preserve">  6.3  Niveau de gravité</t>
        </is>
      </c>
      <c r="C58" s="121" t="n"/>
    </row>
    <row r="59" ht="45.6" customHeight="1" s="92">
      <c r="B59" s="127" t="inlineStr">
        <is>
          <t xml:space="preserve">  L'échelle de gravité à cinq niveaux est alignée sur les pratiques OSHA et les exigences de déclaration réglementaire. Le niveau 1 (négligeable) correspond à un incident traité par premiers soins. Le niveau 5 (très grave) correspond à une incapacité permanente ou un décès.</t>
        </is>
      </c>
      <c r="C59" s="121" t="n"/>
    </row>
    <row r="60" ht="19.2" customHeight="1" s="92">
      <c r="B60" s="128" t="inlineStr">
        <is>
          <t xml:space="preserve">  6.4  Facteur contributif (Clause 10.2)</t>
        </is>
      </c>
      <c r="C60" s="121" t="n"/>
    </row>
    <row r="61" ht="45.6" customHeight="1" s="92">
      <c r="B61" s="127" t="inlineStr">
        <is>
          <t xml:space="preserve">  Le facteur contributif identifie la cause sous-jacente de l'incident dans le cadre de l'investigation requise par la clause 10.2. L'analyse doit viser à déterminer la cause racine afin de mettre en place des actions correctives empêchant la récurrence.</t>
        </is>
      </c>
      <c r="C61" s="121" t="n"/>
    </row>
    <row r="62" ht="19.2" customHeight="1" s="92">
      <c r="B62" s="128" t="inlineStr">
        <is>
          <t xml:space="preserve">  6.5  Hiérarchie des mesures de maîtrise (Clause 8.1.2)</t>
        </is>
      </c>
      <c r="C62" s="121" t="n"/>
    </row>
    <row r="63" ht="72" customHeight="1" s="92">
      <c r="B63" s="127" t="inlineStr">
        <is>
          <t xml:space="preserve">  Les mesures correctives sont classées selon la hiérarchie des contrôles définie par ISO 45001 : élimination (supprimer le danger), substitution (remplacer par un élément moins dangereux), mesures d'ingénierie (isoler physiquement le danger), mesures administratives (procédures, formation) et équipement de protection individuelle (EPI). Cette hiérarchie doit être appliquée dans l'ordre de priorité indiqué.</t>
        </is>
      </c>
      <c r="C63" s="121" t="n"/>
    </row>
    <row r="64" ht="15" customHeight="1" s="92">
      <c r="A64" s="93" t="n"/>
      <c r="B64" s="93" t="n"/>
      <c r="C64" s="93" t="n"/>
      <c r="D64" s="93" t="n"/>
    </row>
    <row r="65" ht="19.2" customHeight="1" s="92">
      <c r="B65" s="101" t="inlineStr">
        <is>
          <t xml:space="preserve">  7.  RÈGLES DE GESTION ET BONNES PRATIQUES</t>
        </is>
      </c>
      <c r="C65" s="121" t="n"/>
    </row>
    <row r="66" ht="32.40000000000001" customHeight="1" s="92">
      <c r="B66" s="127" t="inlineStr">
        <is>
          <t xml:space="preserve">  1.</t>
        </is>
      </c>
      <c r="C66" s="127" t="inlineStr">
        <is>
          <t xml:space="preserve">  Chaque incident doit être enregistré dans les 24 heures suivant sa survenance ou sa découverte.</t>
        </is>
      </c>
    </row>
    <row r="67" ht="32.40000000000001" customHeight="1" s="92">
      <c r="B67" s="127" t="inlineStr">
        <is>
          <t xml:space="preserve">  2.</t>
        </is>
      </c>
      <c r="C67" s="127" t="inlineStr">
        <is>
          <t xml:space="preserve">  Le numéro de référence doit être unique. Le format recommandé est INC-XXX (numérotation séquentielle).</t>
        </is>
      </c>
    </row>
    <row r="68" ht="32.40000000000001" customHeight="1" s="92">
      <c r="B68" s="127" t="inlineStr">
        <is>
          <t xml:space="preserve">  3.</t>
        </is>
      </c>
      <c r="C68" s="127" t="inlineStr">
        <is>
          <t xml:space="preserve">  Les presqu'accidents (near miss) doivent être enregistrés avec la même rigueur que les accidents avérés, conformément à la clause 10.2 de la norme.</t>
        </is>
      </c>
    </row>
    <row r="69" ht="32.40000000000001" customHeight="1" s="92">
      <c r="B69" s="127" t="inlineStr">
        <is>
          <t xml:space="preserve">  4.</t>
        </is>
      </c>
      <c r="C69" s="127" t="inlineStr">
        <is>
          <t xml:space="preserve">  La colonne « Cause racine » doit refléter une analyse approfondie (méthode des 5 Pourquoi, diagramme d'Ishikawa ou équivalent), pas une simple description des faits.</t>
        </is>
      </c>
    </row>
    <row r="70" ht="45.6" customHeight="1" s="92">
      <c r="B70" s="127" t="inlineStr">
        <is>
          <t xml:space="preserve">  5.</t>
        </is>
      </c>
      <c r="C70" s="127" t="inlineStr">
        <is>
          <t xml:space="preserve">  Les actions correctives doivent être suivies jusqu'à leur clôture effective. Un incident ne peut être considéré comme clôturé (colonne Date clôture) que lorsque toutes les actions associées sont terminées et vérifiées.</t>
        </is>
      </c>
    </row>
    <row r="71" ht="45.6" customHeight="1" s="92">
      <c r="B71" s="127" t="inlineStr">
        <is>
          <t xml:space="preserve">  6.</t>
        </is>
      </c>
      <c r="C71" s="127" t="inlineStr">
        <is>
          <t xml:space="preserve">  La feuille « Listes » est masquée et ne doit pas être modifiée sans validation du responsable SST. Toute modification des classifications doit être documentée dans l'historique des modifications.</t>
        </is>
      </c>
    </row>
    <row r="72" ht="32.40000000000001" customHeight="1" s="92">
      <c r="B72" s="127" t="inlineStr">
        <is>
          <t xml:space="preserve">  7.</t>
        </is>
      </c>
      <c r="C72" s="127" t="inlineStr">
        <is>
          <t xml:space="preserve">  Ce document doit faire l'objet d'une révision au minimum annuelle ou à chaque changement significatif dans le système de management SST.</t>
        </is>
      </c>
    </row>
    <row r="73" ht="32.40000000000001" customHeight="1" s="92">
      <c r="B73" s="127" t="inlineStr">
        <is>
          <t xml:space="preserve">  8.</t>
        </is>
      </c>
      <c r="C73" s="127" t="inlineStr">
        <is>
          <t xml:space="preserve">  Les données contenues dans ce registre sont confidentielles. L'accès doit être restreint aux personnes autorisées conformément à la liste de diffusion.</t>
        </is>
      </c>
    </row>
    <row r="74" ht="15" customHeight="1" s="92">
      <c r="A74" s="93" t="n"/>
      <c r="B74" s="93" t="n"/>
      <c r="C74" s="93" t="n"/>
      <c r="D74" s="93" t="n"/>
    </row>
    <row r="75" ht="19.2" customHeight="1" s="92">
      <c r="B75" s="101" t="inlineStr">
        <is>
          <t xml:space="preserve">  8.  SUPPORT TECHNIQUE</t>
        </is>
      </c>
      <c r="C75" s="121" t="n"/>
    </row>
    <row r="76" ht="32.40000000000001" customHeight="1" s="92">
      <c r="B76" s="127" t="inlineStr">
        <is>
          <t xml:space="preserve">  Pour toute question relative à l'utilisation de ce classeur, à l'interprétation des classifications ou à la procédure de signalement des incidents, contacter le responsable SST de l'organisme.</t>
        </is>
      </c>
      <c r="C76" s="121" t="n"/>
    </row>
    <row r="77" ht="58.8" customHeight="1" s="92">
      <c r="B77" s="127" t="inlineStr">
        <is>
          <t xml:space="preserve">  En cas de dysfonctionnement technique (menus déroulants inopérants, formules en erreur, problème d'impression), vérifier que le fichier est bien ouvert au format .xlsx et que les macros ne sont pas requises. Ce classeur fonctionne exclusivement avec des formules Excel standard et ne nécessite aucune macro.</t>
        </is>
      </c>
      <c r="C77" s="121" t="n"/>
    </row>
    <row r="78" ht="15" customHeight="1" s="92">
      <c r="A78" s="93" t="n"/>
      <c r="B78" s="93" t="n"/>
      <c r="C78" s="93" t="n"/>
      <c r="D78" s="93" t="n"/>
    </row>
    <row r="79" ht="19.2" customHeight="1" s="92">
      <c r="B79" s="129" t="inlineStr">
        <is>
          <t>Fin du guide d'utilisation · SST-FOR-001 v7.0 · Avril 2026</t>
        </is>
      </c>
      <c r="C79" s="121" t="n"/>
    </row>
    <row r="80"/>
    <row r="81" ht="26" customHeight="1" s="92">
      <c r="B81" s="122" t="inlineStr">
        <is>
          <t>HEMC  ·  Hub Engineering Management Consulting      Discuter de votre projet : hem-consulting.com/contact      contact@hem-consulting.com      +212 660 12 52 42</t>
        </is>
      </c>
    </row>
  </sheetData>
  <sheetProtection selectLockedCells="1" selectUnlockedCells="1" sheet="1" objects="0" insertRows="1" insertHyperlinks="1" autoFilter="1" scenarios="0" formatColumns="0" deleteColumns="1" insertColumns="1" pivotTables="1" deleteRows="1" formatCells="1" formatRows="0" sort="1" password="86BE"/>
  <mergeCells count="47">
    <mergeCell ref="B47:C47"/>
    <mergeCell ref="B62:C62"/>
    <mergeCell ref="B16:C16"/>
    <mergeCell ref="B54:C54"/>
    <mergeCell ref="B7:C7"/>
    <mergeCell ref="B25:C25"/>
    <mergeCell ref="B3:C3"/>
    <mergeCell ref="B59:C59"/>
    <mergeCell ref="B81:C81"/>
    <mergeCell ref="B46:C46"/>
    <mergeCell ref="B22:C22"/>
    <mergeCell ref="B56:C56"/>
    <mergeCell ref="B18:C18"/>
    <mergeCell ref="B58:C58"/>
    <mergeCell ref="B39:C39"/>
    <mergeCell ref="B77:C77"/>
    <mergeCell ref="B12:C12"/>
    <mergeCell ref="B21:C21"/>
    <mergeCell ref="B2:C2"/>
    <mergeCell ref="B48:C48"/>
    <mergeCell ref="B11:C11"/>
    <mergeCell ref="B61:C61"/>
    <mergeCell ref="B14:C14"/>
    <mergeCell ref="B60:C60"/>
    <mergeCell ref="B17:C17"/>
    <mergeCell ref="B57:C57"/>
    <mergeCell ref="B53:C53"/>
    <mergeCell ref="B13:C13"/>
    <mergeCell ref="B38:C38"/>
    <mergeCell ref="B44:C44"/>
    <mergeCell ref="B19:C19"/>
    <mergeCell ref="B10:C10"/>
    <mergeCell ref="B9:C9"/>
    <mergeCell ref="B49:C49"/>
    <mergeCell ref="B65:C65"/>
    <mergeCell ref="B55:C55"/>
    <mergeCell ref="B6:C6"/>
    <mergeCell ref="B24:C24"/>
    <mergeCell ref="B15:C15"/>
    <mergeCell ref="B5:C5"/>
    <mergeCell ref="B20:C20"/>
    <mergeCell ref="B51:C51"/>
    <mergeCell ref="B76:C76"/>
    <mergeCell ref="B50:C50"/>
    <mergeCell ref="B63:C63"/>
    <mergeCell ref="B79:C79"/>
    <mergeCell ref="B75:C75"/>
  </mergeCells>
  <hyperlinks>
    <hyperlink xmlns:r="http://schemas.openxmlformats.org/officeDocument/2006/relationships" ref="B81" r:id="rId1"/>
  </hyperlinks>
  <printOptions horizontalCentered="0" verticalCentered="0" headings="0" gridLines="0" gridLinesSet="1"/>
  <pageMargins left="0.4" right="0.4" top="0.5" bottom="0.5" header="0.511811023622047" footer="0.511811023622047"/>
  <pageSetup orientation="portrait" paperSize="1" scale="100" fitToHeight="0" fitToWidth="1" pageOrder="downThenOver" blackAndWhite="0" draft="0" horizontalDpi="300" verticalDpi="300" copies="1"/>
  <headerFooter differentOddEven="0" differentFirst="0">
    <oddHeader>&amp;LHEMC&amp;RISO 45001:2018</oddHeader>
    <oddFooter>&amp;LHub Engineering Management Consulting&amp;Chem-consulting.com&amp;RPage &amp;P/&amp;N</oddFooter>
    <evenHeader/>
    <evenFooter/>
    <firstHeader/>
    <firstFooter/>
  </headerFooter>
  <drawing xmlns:r="http://schemas.openxmlformats.org/officeDocument/2006/relationships" r:id="rId2"/>
</worksheet>
</file>

<file path=xl/worksheets/sheet3.xml><?xml version="1.0" encoding="utf-8"?>
<worksheet xmlns="http://schemas.openxmlformats.org/spreadsheetml/2006/main">
  <sheetPr filterMode="0">
    <tabColor rgb="FF1A8A7D"/>
    <outlinePr summaryBelow="1" summaryRight="1"/>
    <pageSetUpPr fitToPage="1"/>
  </sheetPr>
  <dimension ref="A1:Z19"/>
  <sheetViews>
    <sheetView showFormulas="0" showGridLines="0" showRowColHeaders="1" showZeros="1" rightToLeft="0" tabSelected="0" showOutlineSymbols="1" defaultGridColor="1" view="normal" topLeftCell="B1" colorId="64" zoomScale="100" zoomScaleNormal="85" zoomScalePageLayoutView="100" workbookViewId="0">
      <pane xSplit="1" ySplit="4" topLeftCell="B5" activePane="bottomRight" state="frozen"/>
      <selection pane="topRight" activeCell="A1" sqref="A1"/>
      <selection pane="bottomLeft" activeCell="A1" sqref="A1"/>
      <selection pane="bottomRight" activeCell="B1" activeCellId="0" sqref="B1"/>
      <selection pane="bottomLeft" activeCell="D10" activeCellId="0" sqref="D10"/>
    </sheetView>
  </sheetViews>
  <sheetFormatPr baseColWidth="8" defaultColWidth="8.6328125" defaultRowHeight="14.25" zeroHeight="0" outlineLevelRow="0"/>
  <cols>
    <col width="10" customWidth="1" style="91" min="1" max="1"/>
    <col width="13" customWidth="1" style="91" min="2" max="2"/>
    <col width="8" customWidth="1" style="91" min="3" max="3"/>
    <col width="22" customWidth="1" style="91" min="4" max="4"/>
    <col width="16" customWidth="1" style="91" min="5" max="5"/>
    <col width="12" customWidth="1" style="91" min="6" max="6"/>
    <col width="22" customWidth="1" style="91" min="7" max="8"/>
    <col width="13" customWidth="1" style="92" min="8" max="8"/>
    <col width="12" customWidth="1" style="91" min="9" max="9"/>
    <col width="40" customWidth="1" style="91" min="10" max="10"/>
    <col width="18" customWidth="1" style="91" min="11" max="11"/>
    <col width="12" customWidth="1" style="91" min="12" max="12"/>
    <col width="25" customWidth="1" style="91" min="13" max="13"/>
    <col width="8" customWidth="1" style="91" min="14" max="14"/>
    <col width="22" customWidth="1" style="91" min="15" max="15"/>
    <col width="30" customWidth="1" style="91" min="16" max="16"/>
    <col width="12" customWidth="1" style="91" min="17" max="17"/>
    <col width="16" customWidth="1" style="91" min="18" max="18"/>
    <col width="30" customWidth="1" style="91" min="19" max="19"/>
    <col width="20" customWidth="1" style="91" min="20" max="20"/>
    <col width="13" customWidth="1" style="91" min="21" max="21"/>
    <col width="22" customWidth="1" style="91" min="22" max="23"/>
    <col width="13" customWidth="1" style="92" min="23" max="23"/>
    <col width="13" customWidth="1" style="91" min="24" max="25"/>
    <col width="13" customWidth="1" style="92" min="25" max="25"/>
    <col width="10" customWidth="1" style="91" min="26" max="26"/>
  </cols>
  <sheetData>
    <row r="1" ht="44" customHeight="1" s="92">
      <c r="A1" s="130" t="n"/>
      <c r="B1" s="95" t="n"/>
      <c r="C1" s="95" t="n"/>
      <c r="D1" s="96" t="inlineStr">
        <is>
          <t>SAISIE DES INCIDENTS</t>
        </is>
      </c>
    </row>
    <row r="2" ht="18" customHeight="1" s="92">
      <c r="A2" s="131" t="inlineStr">
        <is>
          <t>APERCU GRATUIT · 15 lignes de saisie · la version complete en tient 200</t>
        </is>
      </c>
      <c r="B2" s="98" t="n"/>
      <c r="C2" s="98" t="n"/>
      <c r="D2" s="191" t="inlineStr">
        <is>
          <t>1 incident = 1 ligne  ·  colonnes émeraude = menus déroulants ISO 45001  ·  le formulaire se remplit automatiquement</t>
        </is>
      </c>
      <c r="E2" s="176" t="n"/>
      <c r="F2" s="176" t="n"/>
      <c r="G2" s="176" t="n"/>
      <c r="H2" s="176" t="n"/>
      <c r="I2" s="176" t="n"/>
      <c r="J2" s="176" t="n"/>
      <c r="K2" s="176" t="n"/>
      <c r="L2" s="176" t="n"/>
      <c r="M2" s="176" t="n"/>
      <c r="N2" s="176" t="n"/>
      <c r="O2" s="176" t="n"/>
      <c r="P2" s="176" t="n"/>
      <c r="Q2" s="176" t="n"/>
      <c r="R2" s="176" t="n"/>
      <c r="S2" s="176" t="n"/>
      <c r="T2" s="176" t="n"/>
      <c r="U2" s="176" t="n"/>
      <c r="V2" s="176" t="n"/>
      <c r="W2" s="176" t="n"/>
      <c r="X2" s="176" t="n"/>
      <c r="Y2" s="176" t="n"/>
      <c r="Z2" s="176" t="n"/>
    </row>
    <row r="3" ht="46" customHeight="1" s="92">
      <c r="A3" s="132" t="inlineStr">
        <is>
          <t>N° Réf</t>
        </is>
      </c>
      <c r="B3" s="132" t="inlineStr">
        <is>
          <t>Date
Incident</t>
        </is>
      </c>
      <c r="C3" s="132" t="inlineStr">
        <is>
          <t>Heure</t>
        </is>
      </c>
      <c r="D3" s="132" t="inlineStr">
        <is>
          <t>Lieu / Site</t>
        </is>
      </c>
      <c r="E3" s="132" t="inlineStr">
        <is>
          <t>Département</t>
        </is>
      </c>
      <c r="F3" s="132" t="inlineStr">
        <is>
          <t>Équipe
/ Poste</t>
        </is>
      </c>
      <c r="G3" s="132" t="inlineStr">
        <is>
          <t>Type
d'incident
(ISO 45001)</t>
        </is>
      </c>
      <c r="H3" s="132" t="inlineStr">
        <is>
          <t>Catégorie
de danger
(ISO 6.1.2)</t>
        </is>
      </c>
      <c r="I3" s="132" t="inlineStr">
        <is>
          <t>Gravité
(1-5)</t>
        </is>
      </c>
      <c r="J3" s="132" t="inlineStr">
        <is>
          <t>Description de l'incident</t>
        </is>
      </c>
      <c r="K3" s="132" t="inlineStr">
        <is>
          <t>Personne(s)
impliquée(s)</t>
        </is>
      </c>
      <c r="L3" s="132" t="inlineStr">
        <is>
          <t>N° Employé
/ Visiteur</t>
        </is>
      </c>
      <c r="M3" s="132" t="inlineStr">
        <is>
          <t>Blessures
(nature &amp; étendue)</t>
        </is>
      </c>
      <c r="N3" s="132" t="inlineStr">
        <is>
          <t>EPI
porté ?</t>
        </is>
      </c>
      <c r="O3" s="132" t="inlineStr">
        <is>
          <t>Facteur
contributif
(ISO 10.2)</t>
        </is>
      </c>
      <c r="P3" s="132" t="inlineStr">
        <is>
          <t>Cause racine
(analyse)</t>
        </is>
      </c>
      <c r="Q3" s="132" t="inlineStr">
        <is>
          <t>Investigation
requise ?</t>
        </is>
      </c>
      <c r="R3" s="132" t="inlineStr">
        <is>
          <t>Responsable
investigation</t>
        </is>
      </c>
      <c r="S3" s="132" t="inlineStr">
        <is>
          <t>Actions correctives</t>
        </is>
      </c>
      <c r="T3" s="132" t="inlineStr">
        <is>
          <t>Type de
mesure
(ISO 8.1.2)</t>
        </is>
      </c>
      <c r="U3" s="132" t="inlineStr">
        <is>
          <t>Statut
action</t>
        </is>
      </c>
      <c r="V3" s="132" t="inlineStr">
        <is>
          <t>Déclaration
réglementaire</t>
        </is>
      </c>
      <c r="W3" s="132" t="inlineStr">
        <is>
          <t>Rapporté
par</t>
        </is>
      </c>
      <c r="X3" s="132" t="inlineStr">
        <is>
          <t>Date
signalement</t>
        </is>
      </c>
      <c r="Y3" s="132" t="inlineStr">
        <is>
          <t>Date
clôture</t>
        </is>
      </c>
      <c r="Z3" s="132" t="inlineStr">
        <is>
          <t>Jours
ouverts</t>
        </is>
      </c>
    </row>
    <row r="4" ht="16" customHeight="1" s="92">
      <c r="A4" s="133" t="inlineStr">
        <is>
          <t>Texte</t>
        </is>
      </c>
      <c r="B4" s="133" t="inlineStr">
        <is>
          <t>JJ/MM/AAAA</t>
        </is>
      </c>
      <c r="C4" s="133" t="inlineStr">
        <is>
          <t>HH:MM</t>
        </is>
      </c>
      <c r="D4" s="133" t="inlineStr">
        <is>
          <t>Texte libre</t>
        </is>
      </c>
      <c r="E4" s="133" t="inlineStr">
        <is>
          <t>Texte</t>
        </is>
      </c>
      <c r="F4" s="133" t="inlineStr">
        <is>
          <t>Texte</t>
        </is>
      </c>
      <c r="G4" s="134" t="inlineStr">
        <is>
          <t>▼ ISO 45001</t>
        </is>
      </c>
      <c r="H4" s="134" t="inlineStr">
        <is>
          <t>▼ ISO 6.1.2</t>
        </is>
      </c>
      <c r="I4" s="134" t="inlineStr">
        <is>
          <t>▼ 1 à 5</t>
        </is>
      </c>
      <c r="J4" s="133" t="inlineStr">
        <is>
          <t>Texte libre</t>
        </is>
      </c>
      <c r="K4" s="133" t="inlineStr">
        <is>
          <t>Texte</t>
        </is>
      </c>
      <c r="L4" s="133" t="inlineStr">
        <is>
          <t>Texte</t>
        </is>
      </c>
      <c r="M4" s="133" t="inlineStr">
        <is>
          <t>Texte libre</t>
        </is>
      </c>
      <c r="N4" s="134" t="inlineStr">
        <is>
          <t>▼ Liste</t>
        </is>
      </c>
      <c r="O4" s="134" t="inlineStr">
        <is>
          <t>▼ ISO 10.2</t>
        </is>
      </c>
      <c r="P4" s="133" t="inlineStr">
        <is>
          <t>Texte libre</t>
        </is>
      </c>
      <c r="Q4" s="134" t="inlineStr">
        <is>
          <t>▼ Liste</t>
        </is>
      </c>
      <c r="R4" s="133" t="inlineStr">
        <is>
          <t>Texte</t>
        </is>
      </c>
      <c r="S4" s="133" t="inlineStr">
        <is>
          <t>Texte libre</t>
        </is>
      </c>
      <c r="T4" s="134" t="inlineStr">
        <is>
          <t>▼ ISO 8.1.2</t>
        </is>
      </c>
      <c r="U4" s="134" t="inlineStr">
        <is>
          <t>▼ Liste</t>
        </is>
      </c>
      <c r="V4" s="134" t="inlineStr">
        <is>
          <t>▼ Réglementaire</t>
        </is>
      </c>
      <c r="W4" s="133" t="inlineStr">
        <is>
          <t>Texte</t>
        </is>
      </c>
      <c r="X4" s="133" t="inlineStr">
        <is>
          <t>JJ/MM/AAAA</t>
        </is>
      </c>
      <c r="Y4" s="133" t="inlineStr">
        <is>
          <t>JJ/MM/AAAA</t>
        </is>
      </c>
      <c r="Z4" s="133" t="inlineStr">
        <is>
          <t>Auto</t>
        </is>
      </c>
    </row>
    <row r="5" ht="58.8" customHeight="1" s="92">
      <c r="A5" s="135" t="inlineStr">
        <is>
          <t>INC-001</t>
        </is>
      </c>
      <c r="B5" s="136" t="n">
        <v>46037</v>
      </c>
      <c r="C5" s="135" t="inlineStr">
        <is>
          <t>09:30</t>
        </is>
      </c>
      <c r="D5" s="135" t="inlineStr">
        <is>
          <t>Entrepôt B, Quai 3</t>
        </is>
      </c>
      <c r="E5" s="135" t="inlineStr">
        <is>
          <t>Logistique</t>
        </is>
      </c>
      <c r="F5" s="135" t="inlineStr">
        <is>
          <t>Jour A</t>
        </is>
      </c>
      <c r="G5" s="135" t="inlineStr">
        <is>
          <t>Blessure avec arrêt (lost time injury)</t>
        </is>
      </c>
      <c r="H5" s="135" t="inlineStr">
        <is>
          <t>Chute de plain-pied (sol glissant / encombrement)</t>
        </is>
      </c>
      <c r="I5" s="135" t="inlineStr">
        <is>
          <t>3 · Modérée (arrêt de travail &lt; 7j)</t>
        </is>
      </c>
      <c r="J5" s="135" t="inlineStr">
        <is>
          <t>Employé a glissé sur sol mouillé près du quai de chargement · chute au sol</t>
        </is>
      </c>
      <c r="K5" s="135" t="inlineStr">
        <is>
          <t>J. Martin</t>
        </is>
      </c>
      <c r="L5" s="135" t="inlineStr">
        <is>
          <t>EMP-0412</t>
        </is>
      </c>
      <c r="M5" s="135" t="inlineStr">
        <is>
          <t>Entorse cheville gauche, contusion genou droit</t>
        </is>
      </c>
      <c r="N5" s="135" t="inlineStr">
        <is>
          <t>OUI</t>
        </is>
      </c>
      <c r="O5" s="135" t="inlineStr">
        <is>
          <t>Condition environnementale dangereuse</t>
        </is>
      </c>
      <c r="P5" s="135" t="inlineStr">
        <is>
          <t>Sol mouillé sans signalisation, drainage insuffisant, absence de tapis antidérapant</t>
        </is>
      </c>
      <c r="Q5" s="135" t="inlineStr">
        <is>
          <t>OUI</t>
        </is>
      </c>
      <c r="R5" s="135" t="inlineStr">
        <is>
          <t>S. Patel</t>
        </is>
      </c>
      <c r="S5" s="135" t="inlineStr">
        <is>
          <t>1) Installer tapis antidérapants zones de chargement 2) Améliorer drainage 3) Protocole signalisation sol mouillé</t>
        </is>
      </c>
      <c r="T5" s="135" t="inlineStr">
        <is>
          <t>Mesures d'ingénierie (isolation / ventilation)</t>
        </is>
      </c>
      <c r="U5" s="135" t="inlineStr">
        <is>
          <t>Terminé</t>
        </is>
      </c>
      <c r="V5" s="136" t="inlineStr">
        <is>
          <t>NON · Enregistrement interne uniquement</t>
        </is>
      </c>
      <c r="W5" s="136" t="inlineStr">
        <is>
          <t>A. Dubois</t>
        </is>
      </c>
      <c r="X5" s="136" t="n">
        <v>46037</v>
      </c>
      <c r="Y5" s="136" t="n">
        <v>46050</v>
      </c>
      <c r="Z5" s="137">
        <f>IF(A5="","",IF(Y5="",TODAY()-B5,Y5-B5))</f>
        <v/>
      </c>
    </row>
    <row r="6" ht="58.8" customHeight="1" s="92">
      <c r="A6" s="138" t="inlineStr">
        <is>
          <t>INC-002</t>
        </is>
      </c>
      <c r="B6" s="139" t="n">
        <v>46044</v>
      </c>
      <c r="C6" s="138" t="inlineStr">
        <is>
          <t>14:15</t>
        </is>
      </c>
      <c r="D6" s="138" t="inlineStr">
        <is>
          <t>Atelier, Ligne 4</t>
        </is>
      </c>
      <c r="E6" s="138" t="inlineStr">
        <is>
          <t>Production</t>
        </is>
      </c>
      <c r="F6" s="138" t="inlineStr">
        <is>
          <t>Nuit B</t>
        </is>
      </c>
      <c r="G6" s="138" t="inlineStr">
        <is>
          <t>Blessure grave (serious injury)</t>
        </is>
      </c>
      <c r="H6" s="138" t="inlineStr">
        <is>
          <t>Mécanique (machines / équipements / outils)</t>
        </is>
      </c>
      <c r="I6" s="138" t="inlineStr">
        <is>
          <t>4 · Grave (arrêt ≥ 7j / hospitalisation)</t>
        </is>
      </c>
      <c r="J6" s="138" t="inlineStr">
        <is>
          <t>Presse hydraulique · défaillance valve de sécurité, projection d'un composant métallique</t>
        </is>
      </c>
      <c r="K6" s="138" t="inlineStr">
        <is>
          <t>R. Chen</t>
        </is>
      </c>
      <c r="L6" s="138" t="inlineStr">
        <is>
          <t>EMP-1087</t>
        </is>
      </c>
      <c r="M6" s="138" t="inlineStr">
        <is>
          <t>Lacération avant-bras droit, 12 points de suture, arrêt 14 jours</t>
        </is>
      </c>
      <c r="N6" s="138" t="inlineStr">
        <is>
          <t>OUI</t>
        </is>
      </c>
      <c r="O6" s="138" t="inlineStr">
        <is>
          <t>Défaillance équipement / maintenance</t>
        </is>
      </c>
      <c r="P6" s="138" t="inlineStr">
        <is>
          <t>Valve hydraulique usée au-delà de sa durée de vie, maintenance préventive non réalisée selon planning</t>
        </is>
      </c>
      <c r="Q6" s="138" t="inlineStr">
        <is>
          <t>OUI</t>
        </is>
      </c>
      <c r="R6" s="138" t="inlineStr">
        <is>
          <t>M. Laurent</t>
        </is>
      </c>
      <c r="S6" s="138" t="inlineStr">
        <is>
          <t>1) Inspection complète presse 2) Remplacement valve 3) Révision planning maintenance préventive 4) Formation opérateurs</t>
        </is>
      </c>
      <c r="T6" s="138" t="inlineStr">
        <is>
          <t>Mesures d'ingénierie (isolation / ventilation)</t>
        </is>
      </c>
      <c r="U6" s="138" t="inlineStr">
        <is>
          <t>En cours</t>
        </is>
      </c>
      <c r="V6" s="139" t="inlineStr">
        <is>
          <t>OUI · Déclaration obligatoire</t>
        </is>
      </c>
      <c r="W6" s="138" t="inlineStr">
        <is>
          <t>K. Nguyen</t>
        </is>
      </c>
      <c r="X6" s="139" t="n">
        <v>46044</v>
      </c>
      <c r="Y6" s="138" t="n"/>
      <c r="Z6" s="140">
        <f>IF(A6="","",IF(Y6="",TODAY()-B6,Y6-B6))</f>
        <v/>
      </c>
    </row>
    <row r="7" ht="58.8" customHeight="1" s="92">
      <c r="A7" s="135" t="inlineStr">
        <is>
          <t>INC-003</t>
        </is>
      </c>
      <c r="B7" s="136" t="n">
        <v>46056</v>
      </c>
      <c r="C7" s="135" t="inlineStr">
        <is>
          <t>11:00</t>
        </is>
      </c>
      <c r="D7" s="135" t="inlineStr">
        <is>
          <t>Bloc Bureau C, Salle serveur</t>
        </is>
      </c>
      <c r="E7" s="135" t="inlineStr">
        <is>
          <t>Administration</t>
        </is>
      </c>
      <c r="F7" s="135" t="inlineStr">
        <is>
          <t>Jour A</t>
        </is>
      </c>
      <c r="G7" s="135" t="inlineStr">
        <is>
          <t>Presqu'accident (near miss)</t>
        </is>
      </c>
      <c r="H7" s="135" t="inlineStr">
        <is>
          <t>Incendie / Explosion</t>
        </is>
      </c>
      <c r="I7" s="135" t="inlineStr">
        <is>
          <t>2 · Mineure (soins médicaux sans arrêt)</t>
        </is>
      </c>
      <c r="J7" s="135" t="inlineStr">
        <is>
          <t>Début d'incendie électrique salle serveur · éteint par extincteur en 2 minutes, fumée limitée</t>
        </is>
      </c>
      <c r="K7" s="135" t="inlineStr">
        <is>
          <t>N/A</t>
        </is>
      </c>
      <c r="L7" s="135" t="inlineStr">
        <is>
          <t>N/A</t>
        </is>
      </c>
      <c r="M7" s="135" t="inlineStr">
        <is>
          <t>Aucune blessure · légère inhalation de fumée pour 1 personne, premiers soins</t>
        </is>
      </c>
      <c r="N7" s="135" t="inlineStr">
        <is>
          <t>N/A</t>
        </is>
      </c>
      <c r="O7" s="135" t="inlineStr">
        <is>
          <t>Défaillance équipement / maintenance</t>
        </is>
      </c>
      <c r="P7" s="135" t="inlineStr">
        <is>
          <t>Câblage vétuste non conforme aux normes, absence de détecteur fumée dans la salle</t>
        </is>
      </c>
      <c r="Q7" s="135" t="inlineStr">
        <is>
          <t>OUI</t>
        </is>
      </c>
      <c r="R7" s="135" t="inlineStr">
        <is>
          <t>T. Brooks</t>
        </is>
      </c>
      <c r="S7" s="135" t="inlineStr">
        <is>
          <t>1) Remplacer câblage complet 2) Installer détecteurs fumée 3) Audit électrique bâtiment 4) Formation évacuation</t>
        </is>
      </c>
      <c r="T7" s="135" t="inlineStr">
        <is>
          <t>Élimination du danger</t>
        </is>
      </c>
      <c r="U7" s="135" t="inlineStr">
        <is>
          <t>Non démarré</t>
        </is>
      </c>
      <c r="V7" s="136" t="inlineStr">
        <is>
          <t>OUI · Déclaration obligatoire</t>
        </is>
      </c>
      <c r="W7" s="135" t="inlineStr">
        <is>
          <t>L. Fischer</t>
        </is>
      </c>
      <c r="X7" s="136" t="n">
        <v>46056</v>
      </c>
      <c r="Y7" s="135" t="n"/>
      <c r="Z7" s="137">
        <f>IF(A7="","",IF(Y7="",TODAY()-B7,Y7-B7))</f>
        <v/>
      </c>
    </row>
    <row r="8" ht="58.8" customHeight="1" s="92">
      <c r="A8" s="138" t="n"/>
      <c r="B8" s="139" t="n"/>
      <c r="C8" s="138" t="n"/>
      <c r="D8" s="138" t="n"/>
      <c r="E8" s="138" t="n"/>
      <c r="F8" s="138" t="n"/>
      <c r="G8" s="138" t="n"/>
      <c r="H8" s="138" t="n"/>
      <c r="I8" s="138" t="n"/>
      <c r="J8" s="138" t="n"/>
      <c r="K8" s="138" t="n"/>
      <c r="L8" s="138" t="n"/>
      <c r="M8" s="138" t="n"/>
      <c r="N8" s="138" t="n"/>
      <c r="O8" s="138" t="n"/>
      <c r="P8" s="138" t="n"/>
      <c r="Q8" s="138" t="n"/>
      <c r="R8" s="138" t="n"/>
      <c r="S8" s="138" t="n"/>
      <c r="T8" s="138" t="n"/>
      <c r="U8" s="138" t="n"/>
      <c r="V8" s="139" t="n"/>
      <c r="W8" s="138" t="n"/>
      <c r="X8" s="139" t="n"/>
      <c r="Y8" s="138" t="n"/>
      <c r="Z8" s="140">
        <f>IF(A8="","",IF(Y8="",TODAY()-B8,Y8-B8))</f>
        <v/>
      </c>
    </row>
    <row r="9" ht="18" customHeight="1" s="92">
      <c r="A9" s="135" t="n"/>
      <c r="B9" s="136" t="n">
        <v>46056</v>
      </c>
      <c r="C9" s="135" t="n"/>
      <c r="D9" s="135" t="n"/>
      <c r="E9" s="135" t="n"/>
      <c r="F9" s="135" t="n"/>
      <c r="G9" s="135" t="n"/>
      <c r="H9" s="135" t="n"/>
      <c r="I9" s="135" t="n"/>
      <c r="J9" s="135" t="n"/>
      <c r="K9" s="135" t="n"/>
      <c r="L9" s="135" t="n"/>
      <c r="M9" s="135" t="n"/>
      <c r="N9" s="135" t="n"/>
      <c r="O9" s="135" t="n"/>
      <c r="P9" s="135" t="n"/>
      <c r="Q9" s="135" t="n"/>
      <c r="R9" s="135" t="n"/>
      <c r="S9" s="135" t="n"/>
      <c r="T9" s="135" t="n"/>
      <c r="U9" s="135" t="n"/>
      <c r="V9" s="135" t="n"/>
      <c r="W9" s="135" t="n"/>
      <c r="X9" s="141">
        <f>IF(A9="","",IF(W9="",IF(B9="","",TODAY()-B9),W9-B9))</f>
        <v/>
      </c>
      <c r="Y9" s="135" t="n"/>
      <c r="Z9" s="137">
        <f>IF(A9="","",IF(Y9="",TODAY()-B9,Y9-B9))</f>
        <v/>
      </c>
    </row>
    <row r="10" ht="18" customHeight="1" s="92">
      <c r="A10" s="138" t="n"/>
      <c r="B10" s="138" t="n"/>
      <c r="C10" s="138" t="n"/>
      <c r="D10" s="138" t="n"/>
      <c r="E10" s="138" t="n"/>
      <c r="F10" s="138" t="n"/>
      <c r="G10" s="138" t="n"/>
      <c r="H10" s="138" t="n"/>
      <c r="I10" s="138" t="n"/>
      <c r="J10" s="138" t="n"/>
      <c r="K10" s="138" t="n"/>
      <c r="L10" s="138" t="n"/>
      <c r="M10" s="138" t="n"/>
      <c r="N10" s="138" t="n"/>
      <c r="O10" s="138" t="n"/>
      <c r="P10" s="138" t="n"/>
      <c r="Q10" s="138" t="n"/>
      <c r="R10" s="138" t="n"/>
      <c r="S10" s="138" t="n"/>
      <c r="T10" s="138" t="n"/>
      <c r="U10" s="138" t="n"/>
      <c r="V10" s="138" t="n"/>
      <c r="W10" s="138" t="n"/>
      <c r="X10" s="142">
        <f>IF(A10="","",IF(W10="",IF(B10="","",TODAY()-B10),W10-B10))</f>
        <v/>
      </c>
      <c r="Y10" s="138" t="n"/>
      <c r="Z10" s="140">
        <f>IF(A10="","",IF(Y10="",TODAY()-B10,Y10-B10))</f>
        <v/>
      </c>
    </row>
    <row r="11" ht="18" customHeight="1" s="92">
      <c r="A11" s="135" t="n"/>
      <c r="B11" s="135"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41">
        <f>IF(A11="","",IF(W11="",IF(B11="","",TODAY()-B11),W11-B11))</f>
        <v/>
      </c>
      <c r="Y11" s="135" t="n"/>
      <c r="Z11" s="137">
        <f>IF(A11="","",IF(Y11="",TODAY()-B11,Y11-B11))</f>
        <v/>
      </c>
    </row>
    <row r="12" ht="18" customHeight="1" s="92">
      <c r="A12" s="138" t="n"/>
      <c r="B12" s="138" t="n"/>
      <c r="C12" s="138" t="n"/>
      <c r="D12" s="138" t="n"/>
      <c r="E12" s="138" t="n"/>
      <c r="F12" s="138" t="n"/>
      <c r="G12" s="138" t="n"/>
      <c r="H12" s="138" t="n"/>
      <c r="I12" s="138" t="n"/>
      <c r="J12" s="138" t="n"/>
      <c r="K12" s="138" t="n"/>
      <c r="L12" s="138" t="n"/>
      <c r="M12" s="138" t="n"/>
      <c r="N12" s="138" t="n"/>
      <c r="O12" s="138" t="n"/>
      <c r="P12" s="138" t="n"/>
      <c r="Q12" s="138" t="n"/>
      <c r="R12" s="138" t="n"/>
      <c r="S12" s="138" t="n"/>
      <c r="T12" s="138" t="n"/>
      <c r="U12" s="138" t="n"/>
      <c r="V12" s="138" t="n"/>
      <c r="W12" s="138" t="n"/>
      <c r="X12" s="142">
        <f>IF(A12="","",IF(W12="",IF(B12="","",TODAY()-B12),W12-B12))</f>
        <v/>
      </c>
      <c r="Y12" s="138" t="n"/>
      <c r="Z12" s="140">
        <f>IF(A12="","",IF(Y12="",TODAY()-B12,Y12-B12))</f>
        <v/>
      </c>
    </row>
    <row r="13" ht="18" customHeight="1" s="92">
      <c r="A13" s="135" t="n"/>
      <c r="B13" s="135"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41">
        <f>IF(A13="","",IF(W13="",IF(B13="","",TODAY()-B13),W13-B13))</f>
        <v/>
      </c>
      <c r="Y13" s="135" t="n"/>
      <c r="Z13" s="137">
        <f>IF(A13="","",IF(Y13="",TODAY()-B13,Y13-B13))</f>
        <v/>
      </c>
    </row>
    <row r="14" ht="18" customHeight="1" s="92">
      <c r="A14" s="138" t="n"/>
      <c r="B14" s="138" t="n"/>
      <c r="C14" s="138" t="n"/>
      <c r="D14" s="138" t="n"/>
      <c r="E14" s="138" t="n"/>
      <c r="F14" s="138" t="n"/>
      <c r="G14" s="138" t="n"/>
      <c r="H14" s="138" t="n"/>
      <c r="I14" s="138" t="n"/>
      <c r="J14" s="138" t="n"/>
      <c r="K14" s="138" t="n"/>
      <c r="L14" s="138" t="n"/>
      <c r="M14" s="138" t="n"/>
      <c r="N14" s="138" t="n"/>
      <c r="O14" s="138" t="n"/>
      <c r="P14" s="138" t="n"/>
      <c r="Q14" s="138" t="n"/>
      <c r="R14" s="138" t="n"/>
      <c r="S14" s="138" t="n"/>
      <c r="T14" s="138" t="n"/>
      <c r="U14" s="138" t="n"/>
      <c r="V14" s="138" t="n"/>
      <c r="W14" s="138" t="n"/>
      <c r="X14" s="142">
        <f>IF(A14="","",IF(W14="",IF(B14="","",TODAY()-B14),W14-B14))</f>
        <v/>
      </c>
      <c r="Y14" s="138" t="n"/>
      <c r="Z14" s="140">
        <f>IF(A14="","",IF(Y14="",TODAY()-B14,Y14-B14))</f>
        <v/>
      </c>
    </row>
    <row r="15" ht="18" customHeight="1" s="92">
      <c r="A15" s="135" t="n"/>
      <c r="B15" s="135" t="n"/>
      <c r="C15" s="135" t="n"/>
      <c r="D15" s="135" t="n"/>
      <c r="E15" s="135" t="n"/>
      <c r="F15" s="135" t="n"/>
      <c r="G15" s="135" t="n"/>
      <c r="H15" s="135" t="n"/>
      <c r="I15" s="135" t="n"/>
      <c r="J15" s="135" t="n"/>
      <c r="K15" s="135" t="n"/>
      <c r="L15" s="135" t="n"/>
      <c r="M15" s="135" t="n"/>
      <c r="N15" s="135" t="n"/>
      <c r="O15" s="135" t="n"/>
      <c r="P15" s="135" t="n"/>
      <c r="Q15" s="135" t="n"/>
      <c r="R15" s="135" t="n"/>
      <c r="S15" s="135" t="n"/>
      <c r="T15" s="135" t="n"/>
      <c r="U15" s="135" t="n"/>
      <c r="V15" s="135" t="n"/>
      <c r="W15" s="135" t="n"/>
      <c r="X15" s="141">
        <f>IF(A15="","",IF(W15="",IF(B15="","",TODAY()-B15),W15-B15))</f>
        <v/>
      </c>
      <c r="Y15" s="135" t="n"/>
      <c r="Z15" s="137">
        <f>IF(A15="","",IF(Y15="",TODAY()-B15,Y15-B15))</f>
        <v/>
      </c>
    </row>
    <row r="16" ht="18" customHeight="1" s="92">
      <c r="A16" s="138" t="n"/>
      <c r="B16" s="138" t="n"/>
      <c r="C16" s="138" t="n"/>
      <c r="D16" s="138" t="n"/>
      <c r="E16" s="138" t="n"/>
      <c r="F16" s="138" t="n"/>
      <c r="G16" s="138" t="n"/>
      <c r="H16" s="138" t="n"/>
      <c r="I16" s="138" t="n"/>
      <c r="J16" s="138" t="n"/>
      <c r="K16" s="138" t="n"/>
      <c r="L16" s="138" t="n"/>
      <c r="M16" s="138" t="n"/>
      <c r="N16" s="138" t="n"/>
      <c r="O16" s="138" t="n"/>
      <c r="P16" s="138" t="n"/>
      <c r="Q16" s="138" t="n"/>
      <c r="R16" s="138" t="n"/>
      <c r="S16" s="138" t="n"/>
      <c r="T16" s="138" t="n"/>
      <c r="U16" s="138" t="n"/>
      <c r="V16" s="138" t="n"/>
      <c r="W16" s="138" t="n"/>
      <c r="X16" s="142">
        <f>IF(A16="","",IF(W16="",IF(B16="","",TODAY()-B16),W16-B16))</f>
        <v/>
      </c>
      <c r="Y16" s="138" t="n"/>
      <c r="Z16" s="140">
        <f>IF(A16="","",IF(Y16="",TODAY()-B16,Y16-B16))</f>
        <v/>
      </c>
    </row>
    <row r="17" ht="18" customHeight="1" s="92">
      <c r="A17" s="135" t="n"/>
      <c r="B17" s="135" t="n"/>
      <c r="C17" s="135" t="n"/>
      <c r="D17" s="135" t="n"/>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41">
        <f>IF(A17="","",IF(W17="",IF(B17="","",TODAY()-B17),W17-B17))</f>
        <v/>
      </c>
      <c r="Y17" s="135" t="n"/>
      <c r="Z17" s="137">
        <f>IF(A17="","",IF(Y17="",TODAY()-B17,Y17-B17))</f>
        <v/>
      </c>
    </row>
    <row r="18" ht="18" customHeight="1" s="92">
      <c r="A18" s="138" t="n"/>
      <c r="B18" s="138" t="n"/>
      <c r="C18" s="138" t="n"/>
      <c r="D18" s="138" t="n"/>
      <c r="E18" s="138" t="n"/>
      <c r="F18" s="138" t="n"/>
      <c r="G18" s="138" t="n"/>
      <c r="H18" s="138" t="n"/>
      <c r="I18" s="138" t="n"/>
      <c r="J18" s="138" t="n"/>
      <c r="K18" s="138" t="n"/>
      <c r="L18" s="138" t="n"/>
      <c r="M18" s="138" t="n"/>
      <c r="N18" s="138" t="n"/>
      <c r="O18" s="138" t="n"/>
      <c r="P18" s="138" t="n"/>
      <c r="Q18" s="138" t="n"/>
      <c r="R18" s="138" t="n"/>
      <c r="S18" s="138" t="n"/>
      <c r="T18" s="138" t="n"/>
      <c r="U18" s="138" t="n"/>
      <c r="V18" s="138" t="n"/>
      <c r="W18" s="138" t="n"/>
      <c r="X18" s="142">
        <f>IF(A18="","",IF(W18="",IF(B18="","",TODAY()-B18),W18-B18))</f>
        <v/>
      </c>
      <c r="Y18" s="138" t="n"/>
      <c r="Z18" s="140">
        <f>IF(A18="","",IF(Y18="",TODAY()-B18,Y18-B18))</f>
        <v/>
      </c>
    </row>
    <row r="19" ht="18" customHeight="1" s="92">
      <c r="A19" s="135" t="n"/>
      <c r="B19" s="135" t="n"/>
      <c r="C19" s="135" t="n"/>
      <c r="D19" s="135" t="n"/>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41">
        <f>IF(A19="","",IF(W19="",IF(B19="","",TODAY()-B19),W19-B19))</f>
        <v/>
      </c>
      <c r="Y19" s="135" t="n"/>
      <c r="Z19" s="137">
        <f>IF(A19="","",IF(Y19="",TODAY()-B19,Y19-B19))</f>
        <v/>
      </c>
    </row>
    <row r="20" ht="18" customHeight="1" s="92"/>
    <row r="21" ht="18" customHeight="1" s="92"/>
    <row r="22" ht="18" customHeight="1" s="92"/>
    <row r="23" ht="18" customHeight="1" s="92"/>
    <row r="24" ht="18" customHeight="1" s="92"/>
    <row r="25" ht="18" customHeight="1" s="92"/>
    <row r="26" ht="18" customHeight="1" s="92"/>
    <row r="27" ht="18" customHeight="1" s="92"/>
    <row r="28" ht="18" customHeight="1" s="92"/>
    <row r="29" ht="18" customHeight="1" s="92"/>
    <row r="30" ht="18" customHeight="1" s="92"/>
    <row r="31" ht="18" customHeight="1" s="92"/>
    <row r="32" ht="18" customHeight="1" s="92"/>
    <row r="33" ht="18" customHeight="1" s="92"/>
    <row r="34" ht="18" customHeight="1" s="92"/>
    <row r="35" ht="18" customHeight="1" s="92"/>
    <row r="36" ht="18" customHeight="1" s="92"/>
    <row r="37" ht="18" customHeight="1" s="92"/>
    <row r="38" ht="18" customHeight="1" s="92"/>
    <row r="39" ht="18" customHeight="1" s="92"/>
    <row r="40" ht="18" customHeight="1" s="92"/>
    <row r="41" ht="18" customHeight="1" s="92"/>
    <row r="42" ht="18" customHeight="1" s="92"/>
    <row r="43" ht="18" customHeight="1" s="92"/>
    <row r="44" ht="18" customHeight="1" s="92"/>
    <row r="45" ht="18" customHeight="1" s="92"/>
    <row r="46" ht="18" customHeight="1" s="92"/>
    <row r="47" ht="18" customHeight="1" s="92"/>
    <row r="48" ht="18" customHeight="1" s="92"/>
    <row r="49" ht="18" customHeight="1" s="92"/>
    <row r="50" ht="18" customHeight="1" s="92"/>
    <row r="51" ht="18" customHeight="1" s="92"/>
    <row r="52" ht="18" customHeight="1" s="92"/>
    <row r="53" ht="18" customHeight="1" s="92"/>
    <row r="54" ht="18" customHeight="1" s="92"/>
    <row r="55" ht="18" customHeight="1" s="92"/>
    <row r="56" ht="18" customHeight="1" s="92"/>
    <row r="57" ht="18" customHeight="1" s="92"/>
    <row r="58" ht="18" customHeight="1" s="92"/>
    <row r="59" ht="18" customHeight="1" s="92"/>
    <row r="60" ht="18" customHeight="1" s="92"/>
    <row r="61" ht="18" customHeight="1" s="92"/>
    <row r="62" ht="18" customHeight="1" s="92"/>
    <row r="63" ht="18" customHeight="1" s="92"/>
    <row r="64" ht="18" customHeight="1" s="92"/>
    <row r="65" ht="18" customHeight="1" s="92"/>
    <row r="66" ht="18" customHeight="1" s="92"/>
    <row r="67" ht="18" customHeight="1" s="92"/>
    <row r="68" ht="18" customHeight="1" s="92"/>
    <row r="69" ht="18" customHeight="1" s="92"/>
    <row r="70" ht="18" customHeight="1" s="92"/>
    <row r="71" ht="18" customHeight="1" s="92"/>
    <row r="72" ht="18" customHeight="1" s="92"/>
    <row r="73" ht="18" customHeight="1" s="92"/>
    <row r="74" ht="18" customHeight="1" s="92"/>
    <row r="75" ht="18" customHeight="1" s="92"/>
    <row r="76" ht="18" customHeight="1" s="92"/>
    <row r="77" ht="18" customHeight="1" s="92"/>
    <row r="78" ht="18" customHeight="1" s="92"/>
    <row r="79" ht="18" customHeight="1" s="92"/>
    <row r="80" ht="18" customHeight="1" s="92"/>
    <row r="81" ht="18" customHeight="1" s="92"/>
    <row r="82" ht="18" customHeight="1" s="92"/>
    <row r="83" ht="18" customHeight="1" s="92"/>
    <row r="84" ht="18" customHeight="1" s="92"/>
    <row r="85" ht="18" customHeight="1" s="92"/>
    <row r="86" ht="18" customHeight="1" s="92"/>
    <row r="87" ht="18" customHeight="1" s="92"/>
    <row r="88" ht="18" customHeight="1" s="92"/>
    <row r="89" ht="18" customHeight="1" s="92"/>
    <row r="90" ht="18" customHeight="1" s="92"/>
    <row r="91" ht="18" customHeight="1" s="92"/>
    <row r="92" ht="18" customHeight="1" s="92"/>
    <row r="93" ht="18" customHeight="1" s="92"/>
    <row r="94" ht="18" customHeight="1" s="92"/>
    <row r="95" ht="18" customHeight="1" s="92"/>
    <row r="96" ht="18" customHeight="1" s="92"/>
    <row r="97" ht="18" customHeight="1" s="92"/>
    <row r="98" ht="18" customHeight="1" s="92"/>
    <row r="99" ht="18" customHeight="1" s="92"/>
    <row r="100" ht="18" customHeight="1" s="92"/>
    <row r="101" ht="18" customHeight="1" s="92"/>
    <row r="102" ht="18" customHeight="1" s="92"/>
    <row r="103" ht="18" customHeight="1" s="92"/>
    <row r="104" ht="18" customHeight="1" s="92"/>
    <row r="105" ht="18" customHeight="1" s="92"/>
    <row r="106" ht="18" customHeight="1" s="92"/>
    <row r="107" ht="18" customHeight="1" s="92"/>
    <row r="108" ht="18" customHeight="1" s="92"/>
    <row r="109" ht="18" customHeight="1" s="92"/>
    <row r="110" ht="18" customHeight="1" s="92"/>
    <row r="111" ht="18" customHeight="1" s="92"/>
    <row r="112" ht="18" customHeight="1" s="92"/>
    <row r="113" ht="18" customHeight="1" s="92"/>
    <row r="114" ht="18" customHeight="1" s="92"/>
    <row r="115" ht="18" customHeight="1" s="92"/>
    <row r="116" ht="18" customHeight="1" s="92"/>
    <row r="117" ht="18" customHeight="1" s="92"/>
    <row r="118" ht="18" customHeight="1" s="92"/>
    <row r="119" ht="18" customHeight="1" s="92"/>
    <row r="120" ht="18" customHeight="1" s="92"/>
    <row r="121" ht="18" customHeight="1" s="92"/>
    <row r="122" ht="18" customHeight="1" s="92"/>
    <row r="123" ht="18" customHeight="1" s="92"/>
    <row r="124" ht="18" customHeight="1" s="92"/>
    <row r="125" ht="18" customHeight="1" s="92"/>
    <row r="126" ht="18" customHeight="1" s="92"/>
    <row r="127" ht="18" customHeight="1" s="92"/>
    <row r="128" ht="18" customHeight="1" s="92"/>
    <row r="129" ht="18" customHeight="1" s="92"/>
    <row r="130" ht="18" customHeight="1" s="92"/>
    <row r="131" ht="18" customHeight="1" s="92"/>
    <row r="132" ht="18" customHeight="1" s="92"/>
    <row r="133" ht="18" customHeight="1" s="92"/>
    <row r="134" ht="18" customHeight="1" s="92"/>
    <row r="135" ht="18" customHeight="1" s="92"/>
    <row r="136" ht="18" customHeight="1" s="92"/>
    <row r="137" ht="18" customHeight="1" s="92"/>
    <row r="138" ht="18" customHeight="1" s="92"/>
    <row r="139" ht="18" customHeight="1" s="92"/>
    <row r="140" ht="18" customHeight="1" s="92"/>
    <row r="141" ht="18" customHeight="1" s="92"/>
    <row r="142" ht="18" customHeight="1" s="92"/>
    <row r="143" ht="18" customHeight="1" s="92"/>
    <row r="144" ht="18" customHeight="1" s="92"/>
    <row r="145" ht="18" customHeight="1" s="92"/>
    <row r="146" ht="18" customHeight="1" s="92"/>
    <row r="147" ht="18" customHeight="1" s="92"/>
    <row r="148" ht="18" customHeight="1" s="92"/>
    <row r="149" ht="18" customHeight="1" s="92"/>
    <row r="150" ht="18" customHeight="1" s="92"/>
    <row r="151" ht="18" customHeight="1" s="92"/>
    <row r="152" ht="18" customHeight="1" s="92"/>
    <row r="153" ht="18" customHeight="1" s="92"/>
    <row r="154" ht="18" customHeight="1" s="92"/>
    <row r="155" ht="18" customHeight="1" s="92"/>
    <row r="156" ht="18" customHeight="1" s="92"/>
    <row r="157" ht="18" customHeight="1" s="92"/>
    <row r="158" ht="18" customHeight="1" s="92"/>
    <row r="159" ht="18" customHeight="1" s="92"/>
    <row r="160" ht="18" customHeight="1" s="92"/>
    <row r="161" ht="18" customHeight="1" s="92"/>
    <row r="162" ht="18" customHeight="1" s="92"/>
    <row r="163" ht="18" customHeight="1" s="92"/>
    <row r="164" ht="18" customHeight="1" s="92"/>
    <row r="165" ht="18" customHeight="1" s="92"/>
    <row r="166" ht="18" customHeight="1" s="92"/>
    <row r="167" ht="18" customHeight="1" s="92"/>
    <row r="168" ht="18" customHeight="1" s="92"/>
    <row r="169" ht="18" customHeight="1" s="92"/>
    <row r="170" ht="18" customHeight="1" s="92"/>
    <row r="171" ht="18" customHeight="1" s="92"/>
    <row r="172" ht="18" customHeight="1" s="92"/>
    <row r="173" ht="18" customHeight="1" s="92"/>
    <row r="174" ht="18" customHeight="1" s="92"/>
    <row r="175" ht="18" customHeight="1" s="92"/>
    <row r="176" ht="18" customHeight="1" s="92"/>
    <row r="177" ht="18" customHeight="1" s="92"/>
    <row r="178" ht="18" customHeight="1" s="92"/>
    <row r="179" ht="18" customHeight="1" s="92"/>
    <row r="180" ht="18" customHeight="1" s="92"/>
    <row r="181" ht="18" customHeight="1" s="92"/>
    <row r="182" ht="18" customHeight="1" s="92"/>
    <row r="183" ht="18" customHeight="1" s="92"/>
    <row r="184" ht="18" customHeight="1" s="92"/>
    <row r="185" ht="18" customHeight="1" s="92"/>
    <row r="186" ht="18" customHeight="1" s="92"/>
    <row r="187" ht="18" customHeight="1" s="92"/>
    <row r="188" ht="18" customHeight="1" s="92"/>
    <row r="189" ht="18" customHeight="1" s="92"/>
    <row r="190" ht="18" customHeight="1" s="92"/>
    <row r="191" ht="18" customHeight="1" s="92"/>
    <row r="192" ht="18" customHeight="1" s="92"/>
    <row r="193" ht="18" customHeight="1" s="92"/>
    <row r="194" ht="18" customHeight="1" s="92"/>
    <row r="195" ht="18" customHeight="1" s="92"/>
    <row r="196" ht="18" customHeight="1" s="92"/>
    <row r="197" ht="18" customHeight="1" s="92"/>
    <row r="198" ht="18" customHeight="1" s="92"/>
    <row r="199" ht="18" customHeight="1" s="92"/>
    <row r="200" ht="18" customHeight="1" s="92"/>
    <row r="201" ht="18" customHeight="1" s="92"/>
    <row r="202" ht="18" customHeight="1" s="92"/>
    <row r="203" ht="18" customHeight="1" s="92"/>
    <row r="204" ht="18" customHeight="1" s="92"/>
  </sheetData>
  <sheetProtection selectLockedCells="1" selectUnlockedCells="1" sheet="1" objects="0" insertRows="1" insertHyperlinks="1" autoFilter="1" scenarios="0" formatColumns="0" deleteColumns="1" insertColumns="1" pivotTables="1" deleteRows="1" formatCells="1" formatRows="0" sort="1" password="86BE"/>
  <autoFilter ref="A4:Z204"/>
  <mergeCells count="2">
    <mergeCell ref="D2:Z2"/>
    <mergeCell ref="D1:Z1"/>
  </mergeCells>
  <dataValidations count="9">
    <dataValidation sqref="G5:G204" showDropDown="0" showInputMessage="0" showErrorMessage="0" allowBlank="0" promptTitle="Type d'incident" prompt="ISO 45001 Cl.10.2 — Type d'incident" type="list" errorStyle="stop" operator="between">
      <formula1>TypeIncident</formula1>
      <formula2>0</formula2>
    </dataValidation>
    <dataValidation sqref="H5:H204" showDropDown="0" showInputMessage="0" showErrorMessage="0" allowBlank="0" promptTitle="Catégorie de danger" prompt="ISO 45001 Cl.6.1.2 — Catégorie de danger" type="list" errorStyle="stop" operator="between">
      <formula1>CatDanger</formula1>
      <formula2>0</formula2>
    </dataValidation>
    <dataValidation sqref="I5:I204" showDropDown="0" showInputMessage="0" showErrorMessage="0" allowBlank="0" promptTitle="Gravité" prompt="1=Négligeable → 5=Très grave" type="list" errorStyle="stop" operator="between">
      <formula1>Gravite</formula1>
      <formula2>0</formula2>
    </dataValidation>
    <dataValidation sqref="O5:O204" showDropDown="0" showInputMessage="0" showErrorMessage="0" allowBlank="0" promptTitle="Facteur contributif" prompt="ISO 45001 Cl.10.2 — Facteur contributif" type="list" errorStyle="stop" operator="between">
      <formula1>FacteurContributif</formula1>
      <formula2>0</formula2>
    </dataValidation>
    <dataValidation sqref="T5:T204" showDropDown="0" showInputMessage="0" showErrorMessage="0" allowBlank="0" promptTitle="Type de mesure" prompt="ISO 45001 Cl.8.1.2 — Hiérarchie des mesures" type="list" errorStyle="stop" operator="between">
      <formula1>TypeMesure</formula1>
      <formula2>0</formula2>
    </dataValidation>
    <dataValidation sqref="N5:N204" showDropDown="0" showInputMessage="0" showErrorMessage="0" allowBlank="0" type="list" errorStyle="stop" operator="between">
      <formula1>EPI_Liste</formula1>
      <formula2>0</formula2>
    </dataValidation>
    <dataValidation sqref="Q5:Q204" showDropDown="0" showInputMessage="0" showErrorMessage="0" allowBlank="0" type="list" errorStyle="stop" operator="between">
      <formula1>OuiNon</formula1>
      <formula2>0</formula2>
    </dataValidation>
    <dataValidation sqref="U5:U204" showDropDown="0" showInputMessage="0" showErrorMessage="0" allowBlank="0" type="list" errorStyle="stop" operator="between">
      <formula1>StatutAction</formula1>
      <formula2>0</formula2>
    </dataValidation>
    <dataValidation sqref="V5:V204" showDropDown="0" showInputMessage="0" showErrorMessage="0" allowBlank="0" type="list" errorStyle="stop" operator="between">
      <formula1>Declaration</formula1>
      <formula2>0</formula2>
    </dataValidation>
  </dataValidations>
  <printOptions horizontalCentered="0" verticalCentered="0" headings="0" gridLines="0" gridLinesSet="1"/>
  <pageMargins left="0.4" right="0.4" top="0.5" bottom="0.5" header="0.511811023622047" footer="0.511811023622047"/>
  <pageSetup orientation="portrait" paperSize="9" scale="100" fitToHeight="0" fitToWidth="1" pageOrder="downThenOver" blackAndWhite="0" draft="0" horizontalDpi="300" verticalDpi="300" copies="1"/>
  <headerFooter differentOddEven="0" differentFirst="0">
    <oddHeader>&amp;LHEMC&amp;RISO 45001:2018</oddHeader>
    <oddFooter>&amp;LHub Engineering Management Consulting&amp;Chem-consulting.com&amp;RPage &amp;P/&amp;N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filterMode="0">
    <tabColor rgb="FFC00000"/>
    <outlinePr summaryBelow="1" summaryRight="1"/>
    <pageSetUpPr fitToPage="1"/>
  </sheetPr>
  <dimension ref="A1:H42"/>
  <sheetViews>
    <sheetView showFormulas="0" showGridLines="0" showRowColHeaders="1" showZeros="1" rightToLeft="0" tabSelected="0" showOutlineSymbols="1" defaultGridColor="1" view="normal" topLeftCell="A6" colorId="64" zoomScale="100" zoomScaleNormal="100" zoomScalePageLayoutView="100" workbookViewId="0">
      <pane ySplit="4" topLeftCell="A5" activePane="bottomLeft" state="frozen"/>
      <selection pane="bottomLeft" activeCell="M7" activeCellId="0" sqref="M7"/>
    </sheetView>
  </sheetViews>
  <sheetFormatPr baseColWidth="8" defaultColWidth="8.6328125" defaultRowHeight="14.25" zeroHeight="0" outlineLevelRow="0"/>
  <cols>
    <col width="2.5" customWidth="1" style="91" min="1" max="1"/>
    <col width="30" customWidth="1" style="91" min="2" max="2"/>
    <col width="22" customWidth="1" style="91" min="3" max="3"/>
    <col width="10" customWidth="1" style="91" min="4" max="4"/>
    <col width="22" customWidth="1" style="91" min="5" max="5"/>
    <col width="10" customWidth="1" style="91" min="6" max="6"/>
    <col width="22" customWidth="1" style="91" min="7" max="7"/>
    <col width="2.45" customWidth="1" style="91" min="8" max="8"/>
  </cols>
  <sheetData>
    <row r="1" ht="6" customHeight="1" s="92">
      <c r="A1" s="93" t="n"/>
      <c r="B1" s="93" t="n"/>
      <c r="C1" s="93" t="n"/>
      <c r="D1" s="93" t="n"/>
      <c r="E1" s="93" t="n"/>
      <c r="F1" s="93" t="n"/>
      <c r="G1" s="93" t="n"/>
      <c r="H1" s="93" t="n"/>
    </row>
    <row r="2" ht="44" customHeight="1" s="92">
      <c r="B2" s="143" t="n"/>
      <c r="C2" s="95" t="n"/>
      <c r="D2" s="96" t="inlineStr">
        <is>
          <t>RAPPORT D'INCIDENT</t>
        </is>
      </c>
    </row>
    <row r="3" ht="18" customHeight="1" s="92">
      <c r="B3" s="97" t="n"/>
      <c r="C3" s="98" t="n"/>
      <c r="D3" s="191" t="inlineStr">
        <is>
          <t>Sélectionnez un numéro de référence : remplissage automatique</t>
        </is>
      </c>
      <c r="E3" s="176" t="n"/>
      <c r="F3" s="176" t="n"/>
      <c r="G3" s="176" t="n"/>
    </row>
    <row r="4" ht="31.5" customHeight="1" s="92">
      <c r="B4" s="144" t="inlineStr">
        <is>
          <t xml:space="preserve">  ▶ SÉLECTIONNER L'INCIDENT :</t>
        </is>
      </c>
      <c r="C4" s="145" t="inlineStr">
        <is>
          <t>INC-001</t>
        </is>
      </c>
      <c r="D4" s="179" t="n"/>
      <c r="E4" s="144" t="inlineStr">
        <is>
          <t xml:space="preserve">  Statut :</t>
        </is>
      </c>
      <c r="F4" s="146">
        <f>IFERROR(INDEX('Saisie Incidents'!U$5:U$204,MATCH($C$4,'Saisie Incidents'!$A$5:$A$204,0)),"")</f>
        <v/>
      </c>
      <c r="G4" s="178" t="n"/>
    </row>
    <row r="5" ht="6" customHeight="1" s="92">
      <c r="A5" s="93" t="n"/>
      <c r="B5" s="93" t="n"/>
      <c r="C5" s="93" t="n"/>
      <c r="D5" s="93" t="n"/>
      <c r="E5" s="93" t="n"/>
      <c r="F5" s="93" t="n"/>
      <c r="G5" s="93" t="n"/>
      <c r="H5" s="93" t="n"/>
    </row>
    <row r="6" ht="22" customHeight="1" s="92">
      <c r="B6" s="101" t="inlineStr">
        <is>
          <t>SECTION 1 · DÉTAILS DE L'INCIDENT</t>
        </is>
      </c>
      <c r="C6" s="120" t="n"/>
      <c r="D6" s="120" t="n"/>
      <c r="E6" s="120" t="n"/>
      <c r="F6" s="120" t="n"/>
      <c r="G6" s="121" t="n"/>
    </row>
    <row r="7" ht="19.2" customHeight="1" s="92">
      <c r="B7" s="147" t="inlineStr">
        <is>
          <t xml:space="preserve">  Date de l'incident</t>
        </is>
      </c>
      <c r="C7" s="148">
        <f>IFERROR(INDEX('Saisie Incidents'!B$5:B$204,MATCH($C$4,'Saisie Incidents'!$A$5:$A$204,0)),"")</f>
        <v/>
      </c>
      <c r="D7" s="178" t="n"/>
      <c r="E7" s="147" t="inlineStr">
        <is>
          <t xml:space="preserve">  Heure</t>
        </is>
      </c>
      <c r="F7" s="149">
        <f>IFERROR(INDEX('Saisie Incidents'!C$5:C$204,MATCH($C$4,'Saisie Incidents'!$A$5:$A$204,0)),"")</f>
        <v/>
      </c>
      <c r="G7" s="178" t="n"/>
    </row>
    <row r="8" ht="19.2" customHeight="1" s="92">
      <c r="B8" s="147" t="inlineStr">
        <is>
          <t xml:space="preserve">  Date du signalement</t>
        </is>
      </c>
      <c r="C8" s="148">
        <f>IFERROR(INDEX('Saisie Incidents'!X$5:X$204,MATCH($C$4,'Saisie Incidents'!$A$5:$A$204,0)),"")</f>
        <v/>
      </c>
      <c r="D8" s="178" t="n"/>
      <c r="E8" s="147" t="inlineStr">
        <is>
          <t xml:space="preserve">  Rapporté par</t>
        </is>
      </c>
      <c r="F8" s="149">
        <f>IFERROR(INDEX('Saisie Incidents'!W$5:W$204,MATCH($C$4,'Saisie Incidents'!$A$5:$A$204,0)),"")</f>
        <v/>
      </c>
      <c r="G8" s="178" t="n"/>
    </row>
    <row r="9" ht="19.2" customHeight="1" s="92">
      <c r="B9" s="147" t="inlineStr">
        <is>
          <t xml:space="preserve">  Lieu / Site</t>
        </is>
      </c>
      <c r="C9" s="149">
        <f>IFERROR(INDEX('Saisie Incidents'!D$5:D$204,MATCH($C$4,'Saisie Incidents'!$A$5:$A$204,0)),"")</f>
        <v/>
      </c>
      <c r="D9" s="177" t="n"/>
      <c r="E9" s="177" t="n"/>
      <c r="F9" s="177" t="n"/>
      <c r="G9" s="178" t="n"/>
    </row>
    <row r="10" ht="19.2" customHeight="1" s="92">
      <c r="B10" s="147" t="inlineStr">
        <is>
          <t xml:space="preserve">  Département</t>
        </is>
      </c>
      <c r="C10" s="149">
        <f>IFERROR(INDEX('Saisie Incidents'!E$5:E$204,MATCH($C$4,'Saisie Incidents'!$A$5:$A$204,0)),"")</f>
        <v/>
      </c>
      <c r="D10" s="178" t="n"/>
      <c r="E10" s="147" t="inlineStr">
        <is>
          <t xml:space="preserve">  Équipe / Poste</t>
        </is>
      </c>
      <c r="F10" s="149">
        <f>IFERROR(INDEX('Saisie Incidents'!F$5:F$204,MATCH($C$4,'Saisie Incidents'!$A$5:$A$204,0)),"")</f>
        <v/>
      </c>
      <c r="G10" s="178" t="n"/>
    </row>
    <row r="11" ht="32.40000000000001" customHeight="1" s="92">
      <c r="B11" s="147" t="inlineStr">
        <is>
          <t xml:space="preserve">  Description de
l'incident</t>
        </is>
      </c>
      <c r="C11" s="149">
        <f>IFERROR(INDEX('Saisie Incidents'!J$5:J$204,MATCH($C$4,'Saisie Incidents'!$A$5:$A$204,0)),"")</f>
        <v/>
      </c>
      <c r="D11" s="181" t="n"/>
      <c r="E11" s="181" t="n"/>
      <c r="F11" s="181" t="n"/>
      <c r="G11" s="182" t="n"/>
    </row>
    <row r="12" ht="15" customHeight="1" s="92">
      <c r="B12" s="183" t="n"/>
      <c r="C12" s="184" t="n"/>
      <c r="G12" s="185" t="n"/>
    </row>
    <row r="13" ht="15" customHeight="1" s="92">
      <c r="B13" s="183" t="n"/>
      <c r="C13" s="184" t="n"/>
      <c r="G13" s="185" t="n"/>
    </row>
    <row r="14" ht="15" customHeight="1" s="92">
      <c r="B14" s="186" t="n"/>
      <c r="C14" s="187" t="n"/>
      <c r="D14" s="188" t="n"/>
      <c r="E14" s="188" t="n"/>
      <c r="F14" s="188" t="n"/>
      <c r="G14" s="189" t="n"/>
    </row>
    <row r="15" ht="15" customHeight="1" s="92">
      <c r="A15" s="93" t="n"/>
      <c r="B15" s="93" t="n"/>
      <c r="C15" s="93" t="n"/>
      <c r="D15" s="93" t="n"/>
      <c r="E15" s="93" t="n"/>
      <c r="F15" s="93" t="n"/>
      <c r="G15" s="93" t="n"/>
      <c r="H15" s="93" t="n"/>
    </row>
    <row r="16" ht="19.2" customHeight="1" s="92">
      <c r="B16" s="101" t="inlineStr">
        <is>
          <t>SECTION 2 · CLASSIFICATION (ISO 45001)</t>
        </is>
      </c>
      <c r="C16" s="120" t="n"/>
      <c r="D16" s="120" t="n"/>
      <c r="E16" s="120" t="n"/>
      <c r="F16" s="120" t="n"/>
      <c r="G16" s="121" t="n"/>
    </row>
    <row r="17" ht="32.40000000000001" customHeight="1" s="92">
      <c r="B17" s="147" t="inlineStr">
        <is>
          <t xml:space="preserve">  Type d'incident (ISO 45001 Cl.10.2)</t>
        </is>
      </c>
      <c r="C17" s="149">
        <f>IFERROR(INDEX('Saisie Incidents'!G$5:G$204,MATCH($C$4,'Saisie Incidents'!$A$5:$A$204,0)),"")</f>
        <v/>
      </c>
      <c r="D17" s="177" t="n"/>
      <c r="E17" s="177" t="n"/>
      <c r="F17" s="177" t="n"/>
      <c r="G17" s="178" t="n"/>
    </row>
    <row r="18" ht="32.40000000000001" customHeight="1" s="92">
      <c r="B18" s="147" t="inlineStr">
        <is>
          <t xml:space="preserve">  Catégorie de danger (ISO 45001 Cl.6.1.2)</t>
        </is>
      </c>
      <c r="C18" s="149">
        <f>IFERROR(INDEX('Saisie Incidents'!H$5:H$204,MATCH($C$4,'Saisie Incidents'!$A$5:$A$204,0)),"")</f>
        <v/>
      </c>
      <c r="D18" s="177" t="n"/>
      <c r="E18" s="177" t="n"/>
      <c r="F18" s="177" t="n"/>
      <c r="G18" s="178" t="n"/>
    </row>
    <row r="19" ht="32.40000000000001" customHeight="1" s="92">
      <c r="B19" s="147" t="inlineStr">
        <is>
          <t xml:space="preserve">  Gravité (ISO 45001)</t>
        </is>
      </c>
      <c r="C19" s="149">
        <f>IFERROR(INDEX('Saisie Incidents'!I$5:I$204,MATCH($C$4,'Saisie Incidents'!$A$5:$A$204,0)),"")</f>
        <v/>
      </c>
      <c r="D19" s="178" t="n"/>
      <c r="E19" s="147" t="inlineStr">
        <is>
          <t xml:space="preserve">  Déclaration réglementaire</t>
        </is>
      </c>
      <c r="F19" s="149">
        <f>IFERROR(INDEX('Saisie Incidents'!V$5:V$204,MATCH($C$4,'Saisie Incidents'!$A$5:$A$204,0)),"")</f>
        <v/>
      </c>
      <c r="G19" s="178" t="n"/>
    </row>
    <row r="20" ht="32.40000000000001" customHeight="1" s="92">
      <c r="B20" s="147" t="inlineStr">
        <is>
          <t xml:space="preserve">  Facteur contributif
(ISO Cl.10.2)</t>
        </is>
      </c>
      <c r="C20" s="149">
        <f>IFERROR(INDEX('Saisie Incidents'!O$5:O$204,MATCH($C$4,'Saisie Incidents'!$A$5:$A$204,0)),"")</f>
        <v/>
      </c>
      <c r="D20" s="181" t="n"/>
      <c r="E20" s="181" t="n"/>
      <c r="F20" s="181" t="n"/>
      <c r="G20" s="182" t="n"/>
    </row>
    <row r="21" ht="15" customHeight="1" s="92">
      <c r="B21" s="186" t="n"/>
      <c r="C21" s="187" t="n"/>
      <c r="D21" s="188" t="n"/>
      <c r="E21" s="188" t="n"/>
      <c r="F21" s="188" t="n"/>
      <c r="G21" s="189" t="n"/>
    </row>
    <row r="22" ht="15" customHeight="1" s="92">
      <c r="A22" s="93" t="n"/>
      <c r="B22" s="93" t="n"/>
      <c r="C22" s="93" t="n"/>
      <c r="D22" s="93" t="n"/>
      <c r="E22" s="93" t="n"/>
      <c r="F22" s="93" t="n"/>
      <c r="G22" s="93" t="n"/>
      <c r="H22" s="93" t="n"/>
    </row>
    <row r="23" ht="19.2" customHeight="1" s="92">
      <c r="B23" s="101" t="inlineStr">
        <is>
          <t>SECTION 3 · PERSONNES IMPLIQUÉES</t>
        </is>
      </c>
      <c r="C23" s="120" t="n"/>
      <c r="D23" s="120" t="n"/>
      <c r="E23" s="120" t="n"/>
      <c r="F23" s="120" t="n"/>
      <c r="G23" s="121" t="n"/>
    </row>
    <row r="24" ht="19.2" customHeight="1" s="92">
      <c r="B24" s="147" t="inlineStr">
        <is>
          <t xml:space="preserve">  Personne(s) impliquée(s)</t>
        </is>
      </c>
      <c r="C24" s="149">
        <f>IFERROR(INDEX('Saisie Incidents'!K$5:K$204,MATCH($C$4,'Saisie Incidents'!$A$5:$A$204,0)),"")</f>
        <v/>
      </c>
      <c r="D24" s="178" t="n"/>
      <c r="E24" s="147" t="inlineStr">
        <is>
          <t xml:space="preserve">  N° Employé / Visiteur</t>
        </is>
      </c>
      <c r="F24" s="149">
        <f>IFERROR(INDEX('Saisie Incidents'!L$5:L$204,MATCH($C$4,'Saisie Incidents'!$A$5:$A$204,0)),"")</f>
        <v/>
      </c>
      <c r="G24" s="178" t="n"/>
    </row>
    <row r="25" ht="32.40000000000001" customHeight="1" s="92">
      <c r="B25" s="147" t="inlineStr">
        <is>
          <t xml:space="preserve">  Nature et étendue
des blessures</t>
        </is>
      </c>
      <c r="C25" s="149">
        <f>IFERROR(INDEX('Saisie Incidents'!M$5:M$204,MATCH($C$4,'Saisie Incidents'!$A$5:$A$204,0)),"")</f>
        <v/>
      </c>
      <c r="D25" s="181" t="n"/>
      <c r="E25" s="181" t="n"/>
      <c r="F25" s="181" t="n"/>
      <c r="G25" s="182" t="n"/>
    </row>
    <row r="26" ht="15" customHeight="1" s="92">
      <c r="B26" s="186" t="n"/>
      <c r="C26" s="187" t="n"/>
      <c r="D26" s="188" t="n"/>
      <c r="E26" s="188" t="n"/>
      <c r="F26" s="188" t="n"/>
      <c r="G26" s="189" t="n"/>
    </row>
    <row r="27" ht="19.2" customHeight="1" s="92">
      <c r="B27" s="147" t="inlineStr">
        <is>
          <t xml:space="preserve">  EPI porté ?</t>
        </is>
      </c>
      <c r="C27" s="149">
        <f>IFERROR(INDEX('Saisie Incidents'!N$5:N$204,MATCH($C$4,'Saisie Incidents'!$A$5:$A$204,0)),"")</f>
        <v/>
      </c>
      <c r="D27" s="177" t="n"/>
      <c r="E27" s="177" t="n"/>
      <c r="F27" s="177" t="n"/>
      <c r="G27" s="178" t="n"/>
    </row>
    <row r="28" ht="15" customHeight="1" s="92">
      <c r="A28" s="93" t="n"/>
      <c r="B28" s="93" t="n"/>
      <c r="C28" s="93" t="n"/>
      <c r="D28" s="93" t="n"/>
      <c r="E28" s="93" t="n"/>
      <c r="F28" s="93" t="n"/>
      <c r="G28" s="93" t="n"/>
      <c r="H28" s="93" t="n"/>
    </row>
    <row r="29" ht="19.2" customHeight="1" s="92">
      <c r="B29" s="101" t="inlineStr">
        <is>
          <t>SECTION 4 · INVESTIGATION</t>
        </is>
      </c>
      <c r="C29" s="120" t="n"/>
      <c r="D29" s="120" t="n"/>
      <c r="E29" s="120" t="n"/>
      <c r="F29" s="120" t="n"/>
      <c r="G29" s="121" t="n"/>
    </row>
    <row r="30" ht="19.2" customHeight="1" s="92">
      <c r="B30" s="147" t="inlineStr">
        <is>
          <t xml:space="preserve">  Investigation requise ?</t>
        </is>
      </c>
      <c r="C30" s="149">
        <f>IFERROR(INDEX('Saisie Incidents'!Q$5:Q$204,MATCH($C$4,'Saisie Incidents'!$A$5:$A$204,0)),"")</f>
        <v/>
      </c>
      <c r="D30" s="178" t="n"/>
      <c r="E30" s="147" t="inlineStr">
        <is>
          <t xml:space="preserve">  Responsable</t>
        </is>
      </c>
      <c r="F30" s="149">
        <f>IFERROR(INDEX('Saisie Incidents'!R$5:R$204,MATCH($C$4,'Saisie Incidents'!$A$5:$A$204,0)),"")</f>
        <v/>
      </c>
      <c r="G30" s="178" t="n"/>
    </row>
    <row r="31" ht="15" customHeight="1" s="92">
      <c r="A31" s="93" t="n"/>
      <c r="B31" s="93" t="n"/>
      <c r="C31" s="93" t="n"/>
      <c r="D31" s="93" t="n"/>
      <c r="E31" s="93" t="n"/>
      <c r="F31" s="93" t="n"/>
      <c r="G31" s="93" t="n"/>
      <c r="H31" s="93" t="n"/>
    </row>
    <row r="32" ht="19.2" customHeight="1" s="92">
      <c r="B32" s="101" t="inlineStr">
        <is>
          <t>SECTION 5 · ACTIONS CORRECTIVES (ISO 45001 Cl.8.1.2)</t>
        </is>
      </c>
      <c r="C32" s="120" t="n"/>
      <c r="D32" s="120" t="n"/>
      <c r="E32" s="120" t="n"/>
      <c r="F32" s="120" t="n"/>
      <c r="G32" s="121" t="n"/>
    </row>
    <row r="33" ht="32.40000000000001" customHeight="1" s="92">
      <c r="B33" s="147" t="inlineStr">
        <is>
          <t xml:space="preserve">  Actions
correctives</t>
        </is>
      </c>
      <c r="C33" s="149">
        <f>IFERROR(INDEX('Saisie Incidents'!S$5:S$204,MATCH($C$4,'Saisie Incidents'!$A$5:$A$204,0)),"")</f>
        <v/>
      </c>
      <c r="D33" s="181" t="n"/>
      <c r="E33" s="181" t="n"/>
      <c r="F33" s="181" t="n"/>
      <c r="G33" s="182" t="n"/>
    </row>
    <row r="34" ht="15" customHeight="1" s="92">
      <c r="B34" s="183" t="n"/>
      <c r="C34" s="184" t="n"/>
      <c r="G34" s="185" t="n"/>
    </row>
    <row r="35" ht="15" customHeight="1" s="92">
      <c r="B35" s="186" t="n"/>
      <c r="C35" s="187" t="n"/>
      <c r="D35" s="188" t="n"/>
      <c r="E35" s="188" t="n"/>
      <c r="F35" s="188" t="n"/>
      <c r="G35" s="189" t="n"/>
    </row>
    <row r="36" ht="32.40000000000001" customHeight="1" s="92">
      <c r="B36" s="147" t="inlineStr">
        <is>
          <t xml:space="preserve">  Statut des actions</t>
        </is>
      </c>
      <c r="C36" s="149">
        <f>IFERROR(INDEX('Saisie Incidents'!U$5:U$204,MATCH($C$4,'Saisie Incidents'!$A$5:$A$204,0)),"")</f>
        <v/>
      </c>
      <c r="D36" s="178" t="n"/>
      <c r="E36" s="147" t="inlineStr">
        <is>
          <t xml:space="preserve">  Type de mesure (Cl.8.1.2)</t>
        </is>
      </c>
      <c r="F36" s="148">
        <f>IFERROR(INDEX('Saisie Incidents'!T$5:T$204,MATCH($C$4,'Saisie Incidents'!$A$5:$A$204,0)),"")</f>
        <v/>
      </c>
      <c r="G36" s="178" t="n"/>
    </row>
    <row r="37" ht="19.2" customHeight="1" s="92">
      <c r="B37" s="147" t="inlineStr">
        <is>
          <t xml:space="preserve">  Jours ouverts</t>
        </is>
      </c>
      <c r="C37" s="159">
        <f>IFERROR(INDEX('Saisie Incidents'!Z$5:Z$204,MATCH($C$4,'Saisie Incidents'!$A$5:$A$204,0)),"")</f>
        <v/>
      </c>
      <c r="D37" s="177" t="n"/>
      <c r="E37" s="177" t="n"/>
      <c r="F37" s="177" t="n"/>
      <c r="G37" s="178" t="n"/>
    </row>
    <row r="38" ht="6" customHeight="1" s="92">
      <c r="A38" s="93" t="n"/>
      <c r="B38" s="93" t="n"/>
      <c r="C38" s="93" t="n"/>
      <c r="D38" s="93" t="n"/>
      <c r="E38" s="93" t="n"/>
      <c r="F38" s="93" t="n"/>
      <c r="G38" s="93" t="n"/>
      <c r="H38" s="93" t="n"/>
    </row>
    <row r="39" ht="21.75" customHeight="1" s="92">
      <c r="B39" s="119" t="inlineStr">
        <is>
          <t>CONFIDENTIEL · Usage interne uniquement • Document généré automatiquement depuis le registre des incidents</t>
        </is>
      </c>
      <c r="C39" s="177" t="n"/>
      <c r="D39" s="177" t="n"/>
      <c r="E39" s="177" t="n"/>
      <c r="F39" s="177" t="n"/>
      <c r="G39" s="178" t="n"/>
    </row>
    <row r="40" ht="13.5" customHeight="1" s="92">
      <c r="B40" s="160" t="inlineStr">
        <is>
          <t>Form v6.0 · Avril 2026 • Ctrl+P pour imprimer</t>
        </is>
      </c>
      <c r="C40" s="177" t="n"/>
      <c r="D40" s="177" t="n"/>
      <c r="E40" s="177" t="n"/>
      <c r="F40" s="177" t="n"/>
      <c r="G40" s="178" t="n"/>
    </row>
    <row r="41"/>
    <row r="42" ht="26" customHeight="1" s="92">
      <c r="B42" s="122" t="inlineStr">
        <is>
          <t>HEMC  ·  Hub Engineering Management Consulting      Discuter de votre projet : hem-consulting.com/contact      contact@hem-consulting.com      +212 660 12 52 42</t>
        </is>
      </c>
    </row>
  </sheetData>
  <sheetProtection selectLockedCells="1" selectUnlockedCells="1" sheet="1" objects="0" insertRows="1" insertHyperlinks="1" autoFilter="1" scenarios="0" formatColumns="0" deleteColumns="1" insertColumns="1" pivotTables="1" deleteRows="1" formatCells="1" formatRows="0" sort="1" password="86BE"/>
  <mergeCells count="39">
    <mergeCell ref="F4:G4"/>
    <mergeCell ref="C25:G26"/>
    <mergeCell ref="D3:G3"/>
    <mergeCell ref="C24:D24"/>
    <mergeCell ref="C30:D30"/>
    <mergeCell ref="B42:G42"/>
    <mergeCell ref="F10:G10"/>
    <mergeCell ref="F19:G19"/>
    <mergeCell ref="B23:G23"/>
    <mergeCell ref="B33:B35"/>
    <mergeCell ref="C33:G35"/>
    <mergeCell ref="B11:B14"/>
    <mergeCell ref="B29:G29"/>
    <mergeCell ref="F7:G7"/>
    <mergeCell ref="C4:D4"/>
    <mergeCell ref="F24:G24"/>
    <mergeCell ref="C10:D10"/>
    <mergeCell ref="F30:G30"/>
    <mergeCell ref="C11:G14"/>
    <mergeCell ref="F36:G36"/>
    <mergeCell ref="B40:G40"/>
    <mergeCell ref="C9:G9"/>
    <mergeCell ref="F8:G8"/>
    <mergeCell ref="B6:G6"/>
    <mergeCell ref="C27:G27"/>
    <mergeCell ref="B32:G32"/>
    <mergeCell ref="C36:D36"/>
    <mergeCell ref="B20:B21"/>
    <mergeCell ref="D2:G2"/>
    <mergeCell ref="C8:D8"/>
    <mergeCell ref="C17:G17"/>
    <mergeCell ref="B16:G16"/>
    <mergeCell ref="C7:D7"/>
    <mergeCell ref="C20:G21"/>
    <mergeCell ref="C19:D19"/>
    <mergeCell ref="B25:B26"/>
    <mergeCell ref="C37:G37"/>
    <mergeCell ref="C18:G18"/>
    <mergeCell ref="B39:G39"/>
  </mergeCells>
  <dataValidations count="1">
    <dataValidation sqref="C4" showDropDown="0" showInputMessage="0" showErrorMessage="0" allowBlank="1" promptTitle="Sélection incident" prompt="Choisissez un N° de référence" type="list" errorStyle="stop" operator="between">
      <formula1>'Saisie Incidents'!$A$5:$A$204</formula1>
      <formula2>0</formula2>
    </dataValidation>
  </dataValidations>
  <hyperlinks>
    <hyperlink xmlns:r="http://schemas.openxmlformats.org/officeDocument/2006/relationships" ref="B42" r:id="rId1"/>
  </hyperlinks>
  <printOptions horizontalCentered="0" verticalCentered="0" headings="0" gridLines="0" gridLinesSet="1"/>
  <pageMargins left="0.4" right="0.4" top="0.5" bottom="0.5" header="0.511811023622047" footer="0.511811023622047"/>
  <pageSetup orientation="portrait" paperSize="1" scale="100" fitToHeight="0" fitToWidth="1" pageOrder="downThenOver" blackAndWhite="0" draft="0" horizontalDpi="300" verticalDpi="300" copies="1"/>
  <headerFooter differentOddEven="0" differentFirst="0">
    <oddHeader>&amp;LHEMC&amp;RISO 45001:2018</oddHeader>
    <oddFooter>&amp;LHub Engineering Management Consulting&amp;Chem-consulting.com&amp;RPage &amp;P/&amp;N</oddFooter>
    <evenHeader/>
    <evenFooter/>
    <firstHeader/>
    <firstFooter/>
  </headerFooter>
  <drawing xmlns:r="http://schemas.openxmlformats.org/officeDocument/2006/relationships" r:id="rId2"/>
</worksheet>
</file>

<file path=xl/worksheets/sheet5.xml><?xml version="1.0" encoding="utf-8"?>
<worksheet xmlns="http://schemas.openxmlformats.org/spreadsheetml/2006/main">
  <sheetPr filterMode="0">
    <tabColor rgb="FF2F5496"/>
    <outlinePr summaryBelow="1" summaryRight="1"/>
    <pageSetUpPr fitToPage="1"/>
  </sheetPr>
  <dimension ref="A1:I72"/>
  <sheetViews>
    <sheetView showFormulas="0" showGridLines="0" showRowColHeaders="1" showZeros="1" rightToLeft="0" tabSelected="0" showOutlineSymbols="1" defaultGridColor="1" view="normal" topLeftCell="A1" colorId="64" zoomScale="100" zoomScaleNormal="85" zoomScalePageLayoutView="100" workbookViewId="0">
      <pane xSplit="1" ySplit="2" topLeftCell="B5" activePane="bottomRight" state="frozen"/>
      <selection pane="topLeft" activeCell="A1" activeCellId="0" sqref="A1"/>
      <selection pane="topRight" activeCell="B1" activeCellId="0" sqref="B1"/>
      <selection pane="bottomLeft" activeCell="A5" activeCellId="0" sqref="A5"/>
      <selection pane="bottomRight" activeCell="C10" activeCellId="0" sqref="C10"/>
    </sheetView>
  </sheetViews>
  <sheetFormatPr baseColWidth="8" defaultColWidth="8.6328125" defaultRowHeight="14.25" zeroHeight="0" outlineLevelRow="0"/>
  <cols>
    <col width="2.5" customWidth="1" style="91" min="1" max="1"/>
    <col width="34.73" customWidth="1" style="91" min="2" max="2"/>
    <col width="12" customWidth="1" style="91" min="3" max="3"/>
    <col width="4" customWidth="1" style="91" min="4" max="4"/>
    <col width="20" customWidth="1" style="91" min="5" max="5"/>
    <col width="12" customWidth="1" style="91" min="6" max="6"/>
    <col width="4" customWidth="1" style="91" min="7" max="7"/>
    <col width="22" customWidth="1" style="91" min="8" max="8"/>
    <col width="12" customWidth="1" style="91" min="9" max="9"/>
    <col width="2.45" customWidth="1" style="91" min="10" max="10"/>
  </cols>
  <sheetData>
    <row r="1" ht="44" customHeight="1" s="92">
      <c r="B1" s="94" t="n"/>
      <c r="C1" s="95" t="n"/>
      <c r="D1" s="95" t="n"/>
      <c r="E1" s="96" t="inlineStr">
        <is>
          <t>TABLEAU DE BORD</t>
        </is>
      </c>
    </row>
    <row r="2" ht="18" customHeight="1" s="92">
      <c r="B2" s="161" t="n"/>
      <c r="C2" s="98" t="n"/>
      <c r="D2" s="98" t="n"/>
      <c r="E2" s="191" t="inlineStr">
        <is>
          <t>Reporting incidents SST · ISO 45001:2018 · calcul automatique</t>
        </is>
      </c>
      <c r="F2" s="176" t="n"/>
      <c r="G2" s="176" t="n"/>
      <c r="H2" s="176" t="n"/>
      <c r="I2" s="176" t="n"/>
    </row>
    <row r="3" ht="7.5" customHeight="1" s="92"/>
    <row r="4" ht="18" customHeight="1" s="92">
      <c r="B4" s="162" t="inlineStr">
        <is>
          <t xml:space="preserve">  Total Incidents</t>
        </is>
      </c>
      <c r="C4" s="121" t="n"/>
      <c r="E4" s="162" t="inlineStr">
        <is>
          <t xml:space="preserve">  Incidents Ouverts</t>
        </is>
      </c>
      <c r="F4" s="121" t="n"/>
      <c r="H4" s="162" t="inlineStr">
        <is>
          <t xml:space="preserve">  Gravité Moyenne</t>
        </is>
      </c>
      <c r="I4" s="121" t="n"/>
    </row>
    <row r="5" ht="36" customHeight="1" s="92">
      <c r="B5" s="164">
        <f>COUNTA('Saisie Incidents'!A5:A204)</f>
        <v/>
      </c>
      <c r="C5" s="178" t="n"/>
      <c r="E5" s="164">
        <f>COUNTIFS('Saisie Incidents'!A5:A204,"&lt;&gt;",'Saisie Incidents'!Y5:Y204,"")</f>
        <v/>
      </c>
      <c r="F5" s="178" t="n"/>
      <c r="H5" s="166">
        <f>IFERROR(SUMPRODUCT((LEN('Saisie Incidents'!I5:I204)&gt;0)*IFERROR(VALUE(LEFT('Saisie Incidents'!I5:I204,1)),0))/COUNTIF('Saisie Incidents'!I5:I204,"?*"),0)</f>
        <v/>
      </c>
      <c r="I5" s="178" t="n"/>
    </row>
    <row r="6" ht="18" customHeight="1" s="92">
      <c r="B6" s="162" t="inlineStr">
        <is>
          <t xml:space="preserve">  Déclarables</t>
        </is>
      </c>
      <c r="C6" s="121" t="n"/>
      <c r="E6" s="162" t="inlineStr">
        <is>
          <t xml:space="preserve">  Actions Terminées</t>
        </is>
      </c>
      <c r="F6" s="121" t="n"/>
      <c r="H6" s="162" t="inlineStr">
        <is>
          <t xml:space="preserve">  Jours Ouverts Moy.</t>
        </is>
      </c>
      <c r="I6" s="121" t="n"/>
    </row>
    <row r="7" ht="36" customHeight="1" s="92">
      <c r="B7" s="164">
        <f>COUNTIF('Saisie Incidents'!V5:V204,"OUI*")</f>
        <v/>
      </c>
      <c r="C7" s="178" t="n"/>
      <c r="E7" s="164">
        <f>COUNTIF('Saisie Incidents'!U5:U204,"Terminé")</f>
        <v/>
      </c>
      <c r="F7" s="178" t="n"/>
      <c r="H7" s="166">
        <f>IFERROR(AVERAGEIF('Saisie Incidents'!Z5:Z204,"&gt;0"),0)</f>
        <v/>
      </c>
      <c r="I7" s="178" t="n"/>
    </row>
    <row r="8"/>
    <row r="9" ht="24" customHeight="1" s="92">
      <c r="B9" s="190" t="inlineStr">
        <is>
          <t xml:space="preserve">  Incidents par Type (ISO 45001)</t>
        </is>
      </c>
      <c r="C9" s="156" t="n"/>
      <c r="E9" s="190" t="inlineStr">
        <is>
          <t xml:space="preserve">  Gravité (ISO 45001)</t>
        </is>
      </c>
      <c r="F9" s="156" t="n"/>
      <c r="H9" s="190" t="inlineStr">
        <is>
          <t xml:space="preserve">  Incidents par Département</t>
        </is>
      </c>
      <c r="I9" s="156" t="n"/>
    </row>
    <row r="10" ht="19.2" customHeight="1" s="92">
      <c r="B10" s="112" t="inlineStr">
        <is>
          <t xml:space="preserve">  Décès (fatality)</t>
        </is>
      </c>
      <c r="C10" s="168">
        <f>COUNTIF('Saisie Incidents'!G5:G204,B10)</f>
        <v/>
      </c>
      <c r="E10" s="112" t="inlineStr">
        <is>
          <t>1 · Négligeable</t>
        </is>
      </c>
      <c r="F10" s="168">
        <f>COUNTIF('Saisie Incidents'!I5:I204,"1*")</f>
        <v/>
      </c>
      <c r="H10" s="112" t="inlineStr">
        <is>
          <t xml:space="preserve">  Logistique</t>
        </is>
      </c>
      <c r="I10" s="168">
        <f>COUNTIF('Saisie Incidents'!E5:E204,H10)</f>
        <v/>
      </c>
    </row>
    <row r="11" ht="19.2" customHeight="1" s="92">
      <c r="B11" s="114" t="inlineStr">
        <is>
          <t xml:space="preserve">  Blessure grave (serious injury)</t>
        </is>
      </c>
      <c r="C11" s="169">
        <f>COUNTIF('Saisie Incidents'!G5:G204,B11)</f>
        <v/>
      </c>
      <c r="E11" s="114" t="inlineStr">
        <is>
          <t>2 · Mineure</t>
        </is>
      </c>
      <c r="F11" s="169">
        <f>COUNTIF('Saisie Incidents'!I5:I204,"2*")</f>
        <v/>
      </c>
      <c r="H11" s="114" t="inlineStr">
        <is>
          <t xml:space="preserve">  Production</t>
        </is>
      </c>
      <c r="I11" s="169">
        <f>COUNTIF('Saisie Incidents'!E5:E204,H11)</f>
        <v/>
      </c>
    </row>
    <row r="12" ht="32.40000000000001" customHeight="1" s="92">
      <c r="B12" s="112" t="inlineStr">
        <is>
          <t xml:space="preserve">  Blessure avec arrêt (lost time injury)</t>
        </is>
      </c>
      <c r="C12" s="168">
        <f>COUNTIF('Saisie Incidents'!G5:G204,B12)</f>
        <v/>
      </c>
      <c r="E12" s="112" t="inlineStr">
        <is>
          <t>3 · Modérée</t>
        </is>
      </c>
      <c r="F12" s="168">
        <f>COUNTIF('Saisie Incidents'!I5:I204,"3*")</f>
        <v/>
      </c>
      <c r="H12" s="112" t="inlineStr">
        <is>
          <t xml:space="preserve">  Administration</t>
        </is>
      </c>
      <c r="I12" s="168">
        <f>COUNTIF('Saisie Incidents'!E5:E204,H12)</f>
        <v/>
      </c>
    </row>
    <row r="13" ht="32.40000000000001" customHeight="1" s="92">
      <c r="B13" s="114" t="inlineStr">
        <is>
          <t xml:space="preserve">  Blessure avec soins médicaux (medical treatment)</t>
        </is>
      </c>
      <c r="C13" s="169">
        <f>COUNTIF('Saisie Incidents'!G5:G204,B13)</f>
        <v/>
      </c>
      <c r="E13" s="114" t="inlineStr">
        <is>
          <t>4 · Grave</t>
        </is>
      </c>
      <c r="F13" s="169">
        <f>COUNTIF('Saisie Incidents'!I5:I204,"4*")</f>
        <v/>
      </c>
      <c r="H13" s="114" t="inlineStr">
        <is>
          <t xml:space="preserve">  Sécurité</t>
        </is>
      </c>
      <c r="I13" s="169">
        <f>COUNTIF('Saisie Incidents'!E5:E204,H13)</f>
        <v/>
      </c>
    </row>
    <row r="14" ht="32.40000000000001" customHeight="1" s="92">
      <c r="B14" s="112" t="inlineStr">
        <is>
          <t xml:space="preserve">  Premiers soins uniquement (first aid)</t>
        </is>
      </c>
      <c r="C14" s="168">
        <f>COUNTIF('Saisie Incidents'!G5:G204,B14)</f>
        <v/>
      </c>
      <c r="E14" s="112" t="inlineStr">
        <is>
          <t>5 · Très grave</t>
        </is>
      </c>
      <c r="F14" s="168">
        <f>COUNTIF('Saisie Incidents'!I5:I204,"5*")</f>
        <v/>
      </c>
      <c r="H14" s="112" t="inlineStr">
        <is>
          <t xml:space="preserve">  Opérations</t>
        </is>
      </c>
      <c r="I14" s="168">
        <f>COUNTIF('Saisie Incidents'!E5:E204,H14)</f>
        <v/>
      </c>
    </row>
    <row r="15" ht="32.40000000000001" customHeight="1" s="92">
      <c r="B15" s="114" t="inlineStr">
        <is>
          <t xml:space="preserve">  Maladie professionnelle (occupational disease)</t>
        </is>
      </c>
      <c r="C15" s="169">
        <f>COUNTIF('Saisie Incidents'!G5:G204,B15)</f>
        <v/>
      </c>
      <c r="H15" s="114" t="inlineStr">
        <is>
          <t xml:space="preserve">  Maintenance</t>
        </is>
      </c>
      <c r="I15" s="169">
        <f>COUNTIF('Saisie Incidents'!E5:E204,H15)</f>
        <v/>
      </c>
    </row>
    <row r="16" ht="19.2" customHeight="1" s="92">
      <c r="B16" s="112" t="inlineStr">
        <is>
          <t xml:space="preserve">  Presqu'accident (near miss)</t>
        </is>
      </c>
      <c r="C16" s="168">
        <f>COUNTIF('Saisie Incidents'!G5:G204,B16)</f>
        <v/>
      </c>
      <c r="E16" s="190" t="inlineStr">
        <is>
          <t xml:space="preserve">  Statut des Actions</t>
        </is>
      </c>
      <c r="F16" s="156" t="n"/>
      <c r="H16" s="112" t="inlineStr">
        <is>
          <t xml:space="preserve">  R&amp;D</t>
        </is>
      </c>
      <c r="I16" s="168">
        <f>COUNTIF('Saisie Incidents'!E5:E204,H16)</f>
        <v/>
      </c>
    </row>
    <row r="17" ht="19.2" customHeight="1" s="92">
      <c r="B17" s="114" t="inlineStr">
        <is>
          <t xml:space="preserve">  Dommage matériel (property damage)</t>
        </is>
      </c>
      <c r="C17" s="169">
        <f>COUNTIF('Saisie Incidents'!G5:G204,B17)</f>
        <v/>
      </c>
      <c r="E17" s="114" t="inlineStr">
        <is>
          <t xml:space="preserve">  Non démarré</t>
        </is>
      </c>
      <c r="F17" s="169">
        <f>COUNTIF('Saisie Incidents'!U5:U204,E17)</f>
        <v/>
      </c>
      <c r="H17" s="114" t="inlineStr">
        <is>
          <t xml:space="preserve">  RH</t>
        </is>
      </c>
      <c r="I17" s="169">
        <f>COUNTIF('Saisie Incidents'!E5:E204,H17)</f>
        <v/>
      </c>
    </row>
    <row r="18" ht="32.40000000000001" customHeight="1" s="92">
      <c r="B18" s="112" t="inlineStr">
        <is>
          <t xml:space="preserve">  Rejet environnemental (environmental release)</t>
        </is>
      </c>
      <c r="C18" s="168">
        <f>COUNTIF('Saisie Incidents'!G5:G204,B18)</f>
        <v/>
      </c>
      <c r="E18" s="112" t="inlineStr">
        <is>
          <t xml:space="preserve">  En cours</t>
        </is>
      </c>
      <c r="F18" s="168">
        <f>COUNTIF('Saisie Incidents'!U5:U204,E18)</f>
        <v/>
      </c>
      <c r="H18" s="112" t="inlineStr">
        <is>
          <t xml:space="preserve">  Autre</t>
        </is>
      </c>
      <c r="I18" s="168">
        <f>COUNTIF('Saisie Incidents'!E5:E204,H18)</f>
        <v/>
      </c>
    </row>
    <row r="19" ht="32.40000000000001" customHeight="1" s="92">
      <c r="B19" s="114" t="inlineStr">
        <is>
          <t xml:space="preserve">  Non-conformité SST (OH&amp;S nonconformity)</t>
        </is>
      </c>
      <c r="C19" s="169">
        <f>COUNTIF('Saisie Incidents'!G5:G204,B19)</f>
        <v/>
      </c>
      <c r="E19" s="114" t="inlineStr">
        <is>
          <t xml:space="preserve">  Terminé</t>
        </is>
      </c>
      <c r="F19" s="169">
        <f>COUNTIF('Saisie Incidents'!U5:U204,E19)</f>
        <v/>
      </c>
    </row>
    <row r="20" ht="19.2" customHeight="1" s="92">
      <c r="B20" s="170" t="n"/>
      <c r="C20" s="171" t="n"/>
      <c r="E20" s="112" t="inlineStr">
        <is>
          <t xml:space="preserve">  En retard</t>
        </is>
      </c>
      <c r="F20" s="168">
        <f>COUNTIF('Saisie Incidents'!U5:U204,E20)</f>
        <v/>
      </c>
    </row>
    <row r="21"/>
    <row r="22" ht="18" customHeight="1" s="92">
      <c r="B22" s="172" t="inlineStr">
        <is>
          <t>Incidents par type (ISO 45001)</t>
        </is>
      </c>
      <c r="C22" s="173" t="n"/>
      <c r="D22" s="173" t="n"/>
      <c r="E22" s="173" t="n"/>
      <c r="F22" s="173" t="n"/>
      <c r="G22" s="173" t="n"/>
      <c r="H22" s="173" t="n"/>
      <c r="I22" s="173" t="n"/>
    </row>
    <row r="23"/>
    <row r="24"/>
    <row r="25"/>
    <row r="26"/>
    <row r="27"/>
    <row r="28"/>
    <row r="29"/>
    <row r="30"/>
    <row r="31"/>
    <row r="32"/>
    <row r="33"/>
    <row r="34"/>
    <row r="35"/>
    <row r="36"/>
    <row r="37"/>
    <row r="38"/>
    <row r="39"/>
    <row r="40" ht="18" customHeight="1" s="92">
      <c r="B40" s="172" t="inlineStr">
        <is>
          <t>Répartition par gravité (ISO 45001)</t>
        </is>
      </c>
      <c r="C40" s="173" t="n"/>
      <c r="D40" s="173" t="n"/>
      <c r="E40" s="173" t="n"/>
      <c r="F40" s="173" t="n"/>
      <c r="G40" s="173" t="n"/>
      <c r="H40" s="173" t="n"/>
      <c r="I40" s="173" t="n"/>
    </row>
    <row r="41"/>
    <row r="42"/>
    <row r="43"/>
    <row r="44"/>
    <row r="45"/>
    <row r="46"/>
    <row r="47"/>
    <row r="48"/>
    <row r="49"/>
    <row r="50"/>
    <row r="51"/>
    <row r="52"/>
    <row r="53"/>
    <row r="54"/>
    <row r="55"/>
    <row r="56"/>
    <row r="57" ht="18" customHeight="1" s="92">
      <c r="B57" s="172" t="inlineStr">
        <is>
          <t>Incidents par département</t>
        </is>
      </c>
      <c r="C57" s="173" t="n"/>
      <c r="D57" s="173" t="n"/>
      <c r="E57" s="173" t="n"/>
      <c r="F57" s="173" t="n"/>
      <c r="G57" s="173" t="n"/>
      <c r="H57" s="173" t="n"/>
      <c r="I57" s="173" t="n"/>
    </row>
    <row r="58"/>
    <row r="59"/>
    <row r="60"/>
    <row r="61"/>
    <row r="62"/>
    <row r="63"/>
    <row r="64"/>
    <row r="65"/>
    <row r="66"/>
    <row r="67"/>
    <row r="68"/>
    <row r="69"/>
    <row r="70"/>
    <row r="71"/>
    <row r="72" ht="26" customHeight="1" s="92">
      <c r="B72" s="122" t="inlineStr">
        <is>
          <t>HEMC  ·  Hub Engineering Management Consulting      Discuter de votre projet : hem-consulting.com/contact      contact@hem-consulting.com      +212 660 12 52 42</t>
        </is>
      </c>
    </row>
  </sheetData>
  <sheetProtection selectLockedCells="1" selectUnlockedCells="1" sheet="1" objects="0" insertRows="1" insertHyperlinks="1" autoFilter="1" scenarios="0" formatColumns="0" deleteColumns="1" insertColumns="1" pivotTables="1" deleteRows="1" formatCells="1" formatRows="0" sort="1" password="86BE"/>
  <mergeCells count="19">
    <mergeCell ref="B7:C7"/>
    <mergeCell ref="B72:I72"/>
    <mergeCell ref="E5:F5"/>
    <mergeCell ref="H4:I4"/>
    <mergeCell ref="H9:I9"/>
    <mergeCell ref="E4:F4"/>
    <mergeCell ref="H6:I6"/>
    <mergeCell ref="E1:I1"/>
    <mergeCell ref="E9:F9"/>
    <mergeCell ref="E6:F6"/>
    <mergeCell ref="H7:I7"/>
    <mergeCell ref="E2:I2"/>
    <mergeCell ref="B9:C9"/>
    <mergeCell ref="B6:C6"/>
    <mergeCell ref="E16:F16"/>
    <mergeCell ref="E7:F7"/>
    <mergeCell ref="B5:C5"/>
    <mergeCell ref="H5:I5"/>
    <mergeCell ref="B4:C4"/>
  </mergeCells>
  <hyperlinks>
    <hyperlink xmlns:r="http://schemas.openxmlformats.org/officeDocument/2006/relationships" ref="B72" r:id="rId1"/>
  </hyperlinks>
  <printOptions horizontalCentered="0" verticalCentered="0" headings="0" gridLines="0" gridLinesSet="1"/>
  <pageMargins left="0.4" right="0.4" top="0.5" bottom="0.5" header="0.511811023622047" footer="0.511811023622047"/>
  <pageSetup orientation="portrait" paperSize="9" scale="100" fitToHeight="0" fitToWidth="1" pageOrder="downThenOver" blackAndWhite="0" draft="0" horizontalDpi="300" verticalDpi="300" copies="1"/>
  <headerFooter differentOddEven="0" differentFirst="0">
    <oddHeader>&amp;LHEMC&amp;RISO 45001:2018</oddHeader>
    <oddFooter>&amp;LHub Engineering Management Consulting&amp;Chem-consulting.com&amp;RPage &amp;P/&amp;N</oddFooter>
    <evenHeader/>
    <evenFooter/>
    <firstHeader/>
    <firstFooter/>
  </headerFooter>
  <drawing xmlns:r="http://schemas.openxmlformats.org/officeDocument/2006/relationships" r:id="rId2"/>
</worksheet>
</file>

<file path=xl/worksheets/sheet6.xml><?xml version="1.0" encoding="utf-8"?>
<worksheet xmlns="http://schemas.openxmlformats.org/spreadsheetml/2006/main">
  <sheetPr filterMode="0">
    <tabColor rgb="FF4BACC6"/>
    <outlinePr summaryBelow="1" summaryRight="1"/>
    <pageSetUpPr fitToPage="1"/>
  </sheetPr>
  <dimension ref="A1:I15"/>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B13" activeCellId="0" sqref="B13"/>
    </sheetView>
  </sheetViews>
  <sheetFormatPr baseColWidth="8" defaultColWidth="8.6328125" defaultRowHeight="14.25" zeroHeight="0" outlineLevelRow="0"/>
  <cols>
    <col width="42.91" customWidth="1" style="91" min="1" max="1"/>
    <col width="43.36" customWidth="1" style="91" min="2" max="2"/>
    <col width="41" customWidth="1" style="91" min="3" max="3"/>
    <col width="35.73" customWidth="1" style="91" min="4" max="4"/>
    <col width="43.18" customWidth="1" style="91" min="5" max="5"/>
    <col width="4.73" customWidth="1" style="91" min="6" max="6"/>
    <col width="8" customWidth="1" style="91" min="7" max="7"/>
    <col width="11.91" customWidth="1" style="91" min="8" max="8"/>
    <col width="37.91" customWidth="1" style="91" min="9" max="9"/>
  </cols>
  <sheetData>
    <row r="1" ht="15" customHeight="1" s="92">
      <c r="A1" s="174" t="inlineStr">
        <is>
          <t>Type incident</t>
        </is>
      </c>
      <c r="B1" s="174" t="inlineStr">
        <is>
          <t>Catégorie danger</t>
        </is>
      </c>
      <c r="C1" s="174" t="inlineStr">
        <is>
          <t>Gravité</t>
        </is>
      </c>
      <c r="D1" s="174" t="inlineStr">
        <is>
          <t>Facteur contributif</t>
        </is>
      </c>
      <c r="E1" s="174" t="inlineStr">
        <is>
          <t>Type de mesure</t>
        </is>
      </c>
      <c r="F1" s="174" t="inlineStr">
        <is>
          <t>EPI</t>
        </is>
      </c>
      <c r="G1" s="174" t="inlineStr">
        <is>
          <t>Oui/Non</t>
        </is>
      </c>
      <c r="H1" s="174" t="inlineStr">
        <is>
          <t>Statut</t>
        </is>
      </c>
      <c r="I1" s="174" t="inlineStr">
        <is>
          <t>Déclaration</t>
        </is>
      </c>
    </row>
    <row r="2" ht="15" customHeight="1" s="92">
      <c r="A2" s="175" t="inlineStr">
        <is>
          <t>Décès (fatality)</t>
        </is>
      </c>
      <c r="B2" s="175" t="inlineStr">
        <is>
          <t>Physique (bruit / vibration / température)</t>
        </is>
      </c>
      <c r="C2" s="175" t="inlineStr">
        <is>
          <t>1 · Négligeable (premiers soins)</t>
        </is>
      </c>
      <c r="D2" s="175" t="inlineStr">
        <is>
          <t>Erreur humaine / comportement à risque</t>
        </is>
      </c>
      <c r="E2" s="175" t="inlineStr">
        <is>
          <t>Élimination du danger</t>
        </is>
      </c>
      <c r="F2" s="175" t="inlineStr">
        <is>
          <t>OUI</t>
        </is>
      </c>
      <c r="G2" s="175" t="inlineStr">
        <is>
          <t>OUI</t>
        </is>
      </c>
      <c r="H2" s="175" t="inlineStr">
        <is>
          <t>Non démarré</t>
        </is>
      </c>
      <c r="I2" s="175" t="inlineStr">
        <is>
          <t>OUI · Déclaration obligatoire</t>
        </is>
      </c>
    </row>
    <row r="3" ht="15" customHeight="1" s="92">
      <c r="A3" s="175" t="inlineStr">
        <is>
          <t>Blessure grave (serious injury)</t>
        </is>
      </c>
      <c r="B3" s="175" t="inlineStr">
        <is>
          <t>Mécanique (machines / équipements / outils)</t>
        </is>
      </c>
      <c r="C3" s="175" t="inlineStr">
        <is>
          <t>2 · Mineure (soins médicaux sans arrêt)</t>
        </is>
      </c>
      <c r="D3" s="175" t="inlineStr">
        <is>
          <t>Défaillance équipement / maintenance</t>
        </is>
      </c>
      <c r="E3" s="175" t="inlineStr">
        <is>
          <t>Substitution</t>
        </is>
      </c>
      <c r="F3" s="175" t="inlineStr">
        <is>
          <t>NON</t>
        </is>
      </c>
      <c r="G3" s="175" t="inlineStr">
        <is>
          <t>NON</t>
        </is>
      </c>
      <c r="H3" s="175" t="inlineStr">
        <is>
          <t>En cours</t>
        </is>
      </c>
      <c r="I3" s="175" t="inlineStr">
        <is>
          <t>NON · Enregistrement interne uniquement</t>
        </is>
      </c>
    </row>
    <row r="4" ht="15" customHeight="1" s="92">
      <c r="A4" s="175" t="inlineStr">
        <is>
          <t>Blessure avec arrêt (lost time injury)</t>
        </is>
      </c>
      <c r="B4" s="175" t="inlineStr">
        <is>
          <t>Électrique (câblage / équipement sous tension)</t>
        </is>
      </c>
      <c r="C4" s="175" t="inlineStr">
        <is>
          <t>3 · Modérée (arrêt de travail &lt; 7j)</t>
        </is>
      </c>
      <c r="D4" s="175" t="inlineStr">
        <is>
          <t>Condition environnementale dangereuse</t>
        </is>
      </c>
      <c r="E4" s="175" t="inlineStr">
        <is>
          <t>Mesures d'ingénierie (isolation / ventilation)</t>
        </is>
      </c>
      <c r="F4" s="175" t="inlineStr">
        <is>
          <t>N/A</t>
        </is>
      </c>
      <c r="G4" s="175" t="n"/>
      <c r="H4" s="175" t="inlineStr">
        <is>
          <t>Terminé</t>
        </is>
      </c>
      <c r="I4" s="175" t="n"/>
    </row>
    <row r="5" ht="15" customHeight="1" s="92">
      <c r="A5" s="175" t="inlineStr">
        <is>
          <t>Blessure avec soins médicaux (medical treatment)</t>
        </is>
      </c>
      <c r="B5" s="175" t="inlineStr">
        <is>
          <t>Chimique (substances / gaz / poussières)</t>
        </is>
      </c>
      <c r="C5" s="175" t="inlineStr">
        <is>
          <t>4 · Grave (arrêt ≥ 7j / hospitalisation)</t>
        </is>
      </c>
      <c r="D5" s="175" t="inlineStr">
        <is>
          <t>Formation / compétences insuffisantes</t>
        </is>
      </c>
      <c r="E5" s="175" t="inlineStr">
        <is>
          <t>Mesures administratives (procédures / formation)</t>
        </is>
      </c>
      <c r="F5" s="175" t="n"/>
      <c r="G5" s="175" t="n"/>
      <c r="H5" s="175" t="inlineStr">
        <is>
          <t>En retard</t>
        </is>
      </c>
      <c r="I5" s="175" t="n"/>
    </row>
    <row r="6" ht="15" customHeight="1" s="92">
      <c r="A6" s="175" t="inlineStr">
        <is>
          <t>Premiers soins uniquement (first aid)</t>
        </is>
      </c>
      <c r="B6" s="175" t="inlineStr">
        <is>
          <t>Biologique (pathogènes / moisissures)</t>
        </is>
      </c>
      <c r="C6" s="175" t="inlineStr">
        <is>
          <t>5 · Très grave (incapacité permanente / décès)</t>
        </is>
      </c>
      <c r="D6" s="175" t="inlineStr">
        <is>
          <t>Procédure absente ou inadaptée</t>
        </is>
      </c>
      <c r="E6" s="175" t="inlineStr">
        <is>
          <t>EPI (équipement de protection individuelle)</t>
        </is>
      </c>
      <c r="F6" s="175" t="n"/>
      <c r="G6" s="175" t="n"/>
      <c r="H6" s="175" t="inlineStr">
        <is>
          <t>Annulé</t>
        </is>
      </c>
      <c r="I6" s="175" t="n"/>
    </row>
    <row r="7" ht="15" customHeight="1" s="92">
      <c r="A7" s="175" t="inlineStr">
        <is>
          <t>Maladie professionnelle (occupational disease)</t>
        </is>
      </c>
      <c r="B7" s="175" t="inlineStr">
        <is>
          <t>Ergonomique (postures / manutention / TMS)</t>
        </is>
      </c>
      <c r="C7" s="175" t="n"/>
      <c r="D7" s="175" t="inlineStr">
        <is>
          <t>Procédure non respectée</t>
        </is>
      </c>
      <c r="E7" s="175" t="n"/>
      <c r="F7" s="175" t="n"/>
      <c r="G7" s="175" t="n"/>
      <c r="H7" s="175" t="n"/>
      <c r="I7" s="175" t="n"/>
    </row>
    <row r="8" ht="15" customHeight="1" s="92">
      <c r="A8" s="175" t="inlineStr">
        <is>
          <t>Presqu'accident (near miss)</t>
        </is>
      </c>
      <c r="B8" s="175" t="inlineStr">
        <is>
          <t>Chute de hauteur (échafaudage / échelle / toiture)</t>
        </is>
      </c>
      <c r="C8" s="175" t="n"/>
      <c r="D8" s="175" t="inlineStr">
        <is>
          <t>EPI absent / inadapté / non porté</t>
        </is>
      </c>
      <c r="E8" s="175" t="n"/>
      <c r="F8" s="175" t="n"/>
      <c r="G8" s="175" t="n"/>
      <c r="H8" s="175" t="n"/>
      <c r="I8" s="175" t="n"/>
    </row>
    <row r="9" ht="15" customHeight="1" s="92">
      <c r="A9" s="175" t="inlineStr">
        <is>
          <t>Dommage matériel (property damage)</t>
        </is>
      </c>
      <c r="B9" s="175" t="inlineStr">
        <is>
          <t>Chute de plain-pied (sol glissant / encombrement)</t>
        </is>
      </c>
      <c r="C9" s="175" t="n"/>
      <c r="D9" s="175" t="inlineStr">
        <is>
          <t>Conception / ingénierie défaillante</t>
        </is>
      </c>
      <c r="E9" s="175" t="n"/>
      <c r="F9" s="175" t="n"/>
      <c r="G9" s="175" t="n"/>
      <c r="H9" s="175" t="n"/>
      <c r="I9" s="175" t="n"/>
    </row>
    <row r="10" ht="15" customHeight="1" s="92">
      <c r="A10" s="175" t="inlineStr">
        <is>
          <t>Rejet environnemental (environmental release)</t>
        </is>
      </c>
      <c r="B10" s="175" t="inlineStr">
        <is>
          <t>Incendie / Explosion</t>
        </is>
      </c>
      <c r="C10" s="175" t="n"/>
      <c r="D10" s="175" t="inlineStr">
        <is>
          <t>Organisation du travail (charge / rythme)</t>
        </is>
      </c>
      <c r="E10" s="175" t="n"/>
      <c r="F10" s="175" t="n"/>
      <c r="G10" s="175" t="n"/>
      <c r="H10" s="175" t="n"/>
      <c r="I10" s="175" t="n"/>
    </row>
    <row r="11" ht="15" customHeight="1" s="92">
      <c r="A11" s="175" t="inlineStr">
        <is>
          <t>Non-conformité SST (OH&amp;S nonconformity)</t>
        </is>
      </c>
      <c r="B11" s="175" t="inlineStr">
        <is>
          <t>Psychosocial (stress / harcèlement / charge)</t>
        </is>
      </c>
      <c r="C11" s="175" t="n"/>
      <c r="D11" s="175" t="inlineStr">
        <is>
          <t>Communication insuffisante</t>
        </is>
      </c>
      <c r="E11" s="175" t="n"/>
      <c r="F11" s="175" t="n"/>
      <c r="G11" s="175" t="n"/>
      <c r="H11" s="175" t="n"/>
      <c r="I11" s="175" t="n"/>
    </row>
    <row r="12" ht="15" customHeight="1" s="92">
      <c r="A12" s="175" t="n"/>
      <c r="B12" s="175" t="inlineStr">
        <is>
          <t>Circulation / Transport (véhicules / chariots)</t>
        </is>
      </c>
      <c r="C12" s="175" t="n"/>
      <c r="D12" s="175" t="inlineStr">
        <is>
          <t>Supervision / encadrement insuffisant</t>
        </is>
      </c>
      <c r="E12" s="175" t="n"/>
      <c r="F12" s="175" t="n"/>
      <c r="G12" s="175" t="n"/>
      <c r="H12" s="175" t="n"/>
      <c r="I12" s="175" t="n"/>
    </row>
    <row r="13" ht="15" customHeight="1" s="92">
      <c r="A13" s="175" t="n"/>
      <c r="B13" s="175" t="inlineStr">
        <is>
          <t>Travail en espace confiné</t>
        </is>
      </c>
      <c r="C13" s="175" t="n"/>
      <c r="D13" s="175" t="inlineStr">
        <is>
          <t>Facteurs psychosociaux (fatigue / stress)</t>
        </is>
      </c>
      <c r="E13" s="175" t="n"/>
      <c r="F13" s="175" t="n"/>
      <c r="G13" s="175" t="n"/>
      <c r="H13" s="175" t="n"/>
      <c r="I13" s="175" t="n"/>
    </row>
    <row r="14" ht="15" customHeight="1" s="92">
      <c r="A14" s="175" t="n"/>
      <c r="B14" s="175" t="inlineStr">
        <is>
          <t>Autre</t>
        </is>
      </c>
      <c r="C14" s="175" t="n"/>
      <c r="D14" s="175" t="inlineStr">
        <is>
          <t>Action de tiers / sous-traitant</t>
        </is>
      </c>
      <c r="E14" s="175" t="n"/>
      <c r="F14" s="175" t="n"/>
      <c r="G14" s="175" t="n"/>
      <c r="H14" s="175" t="n"/>
      <c r="I14" s="175" t="n"/>
    </row>
    <row r="15" ht="15" customHeight="1" s="92">
      <c r="A15" s="175" t="n"/>
      <c r="B15" s="175" t="n"/>
      <c r="C15" s="175" t="n"/>
      <c r="D15" s="175" t="inlineStr">
        <is>
          <t>Autre</t>
        </is>
      </c>
      <c r="E15" s="175" t="n"/>
      <c r="F15" s="175" t="n"/>
      <c r="G15" s="175" t="n"/>
      <c r="H15" s="175" t="n"/>
      <c r="I15" s="175" t="n"/>
    </row>
  </sheetData>
  <sheetProtection selectLockedCells="1" selectUnlockedCells="1" sheet="1" objects="0" insertRows="1" insertHyperlinks="1" autoFilter="1" scenarios="0" formatColumns="0" deleteColumns="1" insertColumns="1" pivotTables="1" deleteRows="1" formatCells="1" formatRows="0" sort="1" password="86BE"/>
  <printOptions horizontalCentered="0" verticalCentered="0" headings="0" gridLines="0" gridLinesSet="1"/>
  <pageMargins left="0.4" right="0.4" top="0.5" bottom="0.5" header="0.511811023622047" footer="0.511811023622047"/>
  <pageSetup orientation="portrait" paperSize="9" scale="100" fitToHeight="0" fitToWidth="1" pageOrder="downThenOver" blackAndWhite="0" draft="0" horizontalDpi="300" verticalDpi="300" copies="1"/>
  <headerFooter differentOddEven="0" differentFirst="0">
    <oddHeader>&amp;LHEMC&amp;RISO 45001:2018</oddHeader>
    <oddFooter>&amp;LHub Engineering Management Consulting&amp;Chem-consulting.com&amp;RPage &amp;P/&amp;N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Hub Engineering Management Consulting</dc:creator>
  <dc:title xmlns:dc="http://purl.org/dc/elements/1.1/">Registre de signalement et suivi des incidents SST — ISO 45001:2018</dc:title>
  <dc:subject xmlns:dc="http://purl.org/dc/elements/1.1/">ISO 45001:2018 — Systemes de management de la SST</dc:subject>
  <dc:language xmlns:dc="http://purl.org/dc/elements/1.1/">en-US</dc:language>
  <dcterms:created xmlns:dcterms="http://purl.org/dc/terms/" xmlns:xsi="http://www.w3.org/2001/XMLSchema-instance" xsi:type="dcterms:W3CDTF">2026-04-08T13:05:02Z</dcterms:created>
  <dcterms:modified xmlns:dcterms="http://purl.org/dc/terms/" xmlns:xsi="http://www.w3.org/2001/XMLSchema-instance" xsi:type="dcterms:W3CDTF">2026-08-19T12:48:34Z</dcterms:modified>
  <cp:lastModifiedBy>Hub Engineering Management Consulting</cp:lastModifiedBy>
  <cp:revision>8</cp:revision>
  <cp:keywords>ISO 45001, SST, incidents, HEMC, QHSE</cp:keywords>
  <cp:lastPrinted>2026-04-09T14:25:58Z</cp:lastPrinted>
</cp:coreProperties>
</file>